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firstSheet="2" activeTab="2"/>
  </bookViews>
  <sheets>
    <sheet name="Энгозеро" sheetId="1" state="hidden" r:id="rId1"/>
    <sheet name="Амбарный" sheetId="2" state="hidden" r:id="rId2"/>
    <sheet name="пгт. Пяозерский" sheetId="3" r:id="rId3"/>
  </sheets>
  <definedNames>
    <definedName name="_xlnm.Print_Area" localSheetId="2">'пгт. Пяозерский'!$A$1:$Q$15</definedName>
  </definedNames>
  <calcPr calcId="152511"/>
</workbook>
</file>

<file path=xl/sharedStrings.xml><?xml version="1.0" encoding="utf-8"?>
<sst xmlns="http://schemas.openxmlformats.org/spreadsheetml/2006/main" count="408" uniqueCount="329">
  <si>
    <t>№ п/п</t>
  </si>
  <si>
    <t>Адрес</t>
  </si>
  <si>
    <t>Количество квартир</t>
  </si>
  <si>
    <t xml:space="preserve">Адрес местонахождения контейнерной площадки ТКО </t>
  </si>
  <si>
    <t>Количество проживающих, чел.</t>
  </si>
  <si>
    <t xml:space="preserve">График вывоза </t>
  </si>
  <si>
    <t>раз в неделю</t>
  </si>
  <si>
    <t>ул.Жигалова д.29</t>
  </si>
  <si>
    <t>ул.Жигалова д.21</t>
  </si>
  <si>
    <t>ул.Жигалова д.9</t>
  </si>
  <si>
    <t>ул.Школьная д.3</t>
  </si>
  <si>
    <t>ул.Новая д.1</t>
  </si>
  <si>
    <t>ул.Лесная д.13а</t>
  </si>
  <si>
    <t>ул.Советская д.13</t>
  </si>
  <si>
    <t>ул.Пионерская д.3</t>
  </si>
  <si>
    <t>ул.Парахина д.5</t>
  </si>
  <si>
    <t>ул.Парахина д.9и д.10</t>
  </si>
  <si>
    <t>ул.Парахина д.18</t>
  </si>
  <si>
    <t>ул.Василеостровская д.1</t>
  </si>
  <si>
    <t>п.Энгозеро, ул. Жигалова, д.25</t>
  </si>
  <si>
    <t>п.Энгозеро, ул. Жигалова, д.26</t>
  </si>
  <si>
    <t>п.Энгозеро, ул. Жигалова, д.27</t>
  </si>
  <si>
    <t>п.Энгозеро, ул. Жигалова, д.28</t>
  </si>
  <si>
    <t>п.Энгозеро, ул. Жигалова, д.29</t>
  </si>
  <si>
    <t>Общее количество квартир</t>
  </si>
  <si>
    <t>п.Энгозеро, ул. Жигалова, д.21</t>
  </si>
  <si>
    <t>п.Энгозеро, ул. Жигалова, д.22</t>
  </si>
  <si>
    <t>п.Энгозеро, ул. Жигалова, д.23</t>
  </si>
  <si>
    <t>п.Энгозеро, ул. Жигалова, 5</t>
  </si>
  <si>
    <t>п.Энгозеро, ул. Жигалова, 8</t>
  </si>
  <si>
    <t>п.Энгозеро, ул. Жигалова, 9</t>
  </si>
  <si>
    <t>п.Энгозеро, ул. Жигалова, 10</t>
  </si>
  <si>
    <t>п.Энгозеро, ул. Жигалова, 11</t>
  </si>
  <si>
    <t>п.Энгозеро, ул. Жигалова, 12</t>
  </si>
  <si>
    <t>п.Энгозеро, ул. Жигалова, 13</t>
  </si>
  <si>
    <t>п.Энгозеро, ул. Жигалова, 14</t>
  </si>
  <si>
    <t>п.Энгозеро, ул. Жигалова, 15</t>
  </si>
  <si>
    <t>п.Энгозеро, ул. Жигалова, 3</t>
  </si>
  <si>
    <t>п.Энгозеро, ул. Школьная, 4а</t>
  </si>
  <si>
    <t>п.Энгозеро, ул. Школьная, д 6</t>
  </si>
  <si>
    <t>п.Энгозеро, ул. Школьная, д 6а</t>
  </si>
  <si>
    <t>п.Энгозеро, ул. Школьная, д 9</t>
  </si>
  <si>
    <t>п.Энгозеро, ул. Школьная, д 10</t>
  </si>
  <si>
    <t>п.Энгозеро, ул. Школьная, д 1</t>
  </si>
  <si>
    <t>п.Энгозеро, ул. Школьная, д 3</t>
  </si>
  <si>
    <t>п.Энгозеро, ул. Советская, д.3</t>
  </si>
  <si>
    <t>п.Энгозеро, ул. Советская, д.9а</t>
  </si>
  <si>
    <t>п.Энгозеро, ул. Советская, д.10</t>
  </si>
  <si>
    <t>п.Энгозеро, ул. Советская, д.14</t>
  </si>
  <si>
    <t>п.Энгозеро, ул. Советская, д.15</t>
  </si>
  <si>
    <t>п.Энгозеро, ул. Советская, д.16</t>
  </si>
  <si>
    <t>п.Энгозеро, ул. Советская, д.17</t>
  </si>
  <si>
    <t>п.Энгозеро, ул. Советская, д.18</t>
  </si>
  <si>
    <t>п.Энгозеро, ул. Советская, д.19</t>
  </si>
  <si>
    <t>п.Энгозеро, ул. Советская, д.20</t>
  </si>
  <si>
    <t>п.Энгозеро, ул. Советская, д.21</t>
  </si>
  <si>
    <t>п.Энгозеро, ул. Советская, д.2</t>
  </si>
  <si>
    <t>п.Энгозеро, ул.Новая , д.2</t>
  </si>
  <si>
    <t>п.Энгозеро, ул.Новая , д.3</t>
  </si>
  <si>
    <t>п.Энгозеро, ул.Новая , д.4</t>
  </si>
  <si>
    <t>п.Энгозеро, ул.Новая , д.7</t>
  </si>
  <si>
    <t>п.Энгозеро, ул.Новая , д.8</t>
  </si>
  <si>
    <t>п.Энгозеро, ул.Новая , д.1</t>
  </si>
  <si>
    <t>п.Энгозеро, ул.Лесная , д.3</t>
  </si>
  <si>
    <t>п.Энгозеро, ул.Лесная , д.4</t>
  </si>
  <si>
    <t>п.Энгозеро, ул.Лесная , д.11</t>
  </si>
  <si>
    <t>п.Энгозеро, ул.Лесная , д.24</t>
  </si>
  <si>
    <t>п.Энгозеро, ул.Лесная , д.28</t>
  </si>
  <si>
    <t>п.Энгозеро, ул.Лесная , д.30</t>
  </si>
  <si>
    <t>п.Энгозеро, ул.Лесная , д.31</t>
  </si>
  <si>
    <t>п.Энгозеро, ул.Лесная , д.32</t>
  </si>
  <si>
    <t>п.Энгозеро, ул.Лесная , д.33</t>
  </si>
  <si>
    <t>п.Энгозеро, ул.Лесная , д.34</t>
  </si>
  <si>
    <t>п.Энгозеро, ул.Лесная , д.38</t>
  </si>
  <si>
    <t>п.Энгозеро, ул.Лесная , д.39</t>
  </si>
  <si>
    <t>п.Энгозеро, ул.Лесная , д.46</t>
  </si>
  <si>
    <t>п.Энгозеро, ул.Лесная , д.48</t>
  </si>
  <si>
    <t>п.Энгозеро, ул.Лесная , д.50</t>
  </si>
  <si>
    <t>п.Энгозеро, ул.Лесная , д.51</t>
  </si>
  <si>
    <t>п.Энгозеро, ул.Лесная , д.51а</t>
  </si>
  <si>
    <t>п.Энгозеро, ул.Лесная , д.37</t>
  </si>
  <si>
    <t>п.Энгозеро, ул.Лесная , д.42</t>
  </si>
  <si>
    <t>п.Энгозеро, ул.Лесная , д.2</t>
  </si>
  <si>
    <t>п.Энгозеро, ул.Пионерская , д.4</t>
  </si>
  <si>
    <t>п.Энгозеро, ул.Пионерская , д.6</t>
  </si>
  <si>
    <t>п.Энгозеро, ул.Пионерская , д.15</t>
  </si>
  <si>
    <t>п.Энгозеро, ул.Пионерская , д.13</t>
  </si>
  <si>
    <t>п.Энгозеро, ул.Верхняя д.3</t>
  </si>
  <si>
    <t>п.Энгозеро, ул.Верхняя д.4</t>
  </si>
  <si>
    <t>п.Энгозеро, ул.Верхняя д.5</t>
  </si>
  <si>
    <t>п.Энгозеро, ул.Верхняя д.7</t>
  </si>
  <si>
    <t>п.Энгозеро, ул.Верхняя д.13</t>
  </si>
  <si>
    <t>п.Энгозеро, ул.Верхняя д.2</t>
  </si>
  <si>
    <t>п.Энгозеро, ул.Верхняя д.14</t>
  </si>
  <si>
    <t>п.Энгозеро, ул.Верхняя д.12</t>
  </si>
  <si>
    <t>п.Энгозеро, ул.Верхняя д.6</t>
  </si>
  <si>
    <t>п.Энгозеро, ул.Верхняя д.15</t>
  </si>
  <si>
    <t>п.Энгозеро, ул.Школьная д.12</t>
  </si>
  <si>
    <t>п.Энгозеро, ул.Школьная д.13</t>
  </si>
  <si>
    <t>п.Энгозеро, ул.Школьная д.13а</t>
  </si>
  <si>
    <t>п.Энгозеро, ул.Школьная д.18</t>
  </si>
  <si>
    <t>п.Энгозеро, ул.Школьная д.17</t>
  </si>
  <si>
    <t>п.Энгозеро, ул.Школьная д.19</t>
  </si>
  <si>
    <t>п.Энгозеро, ул.Школьная д.35</t>
  </si>
  <si>
    <t>п.Энгозеро, ул.Школьная д.26</t>
  </si>
  <si>
    <t>п.Энгозеро, ул.Школьная д.37</t>
  </si>
  <si>
    <t>п.Энгозеро, ул.Школьная д.41</t>
  </si>
  <si>
    <t>п.Энгозеро, ул.Школьная д.42а</t>
  </si>
  <si>
    <t>п.Энгозеро, ул.Школьная д.38</t>
  </si>
  <si>
    <t>Общее кол-во проживающего населения, чел.</t>
  </si>
  <si>
    <t>п.Энгозеро, ул.Парахина , д.1</t>
  </si>
  <si>
    <t>п.Энгозеро, ул.Парахина , д.2</t>
  </si>
  <si>
    <t>п.Энгозеро, ул.Парахина , д.4</t>
  </si>
  <si>
    <t>п.Энгозеро, ул.Парахина , д.5</t>
  </si>
  <si>
    <t>п.Энгозеро, ул.Парахина , д.3а</t>
  </si>
  <si>
    <t>п.Энгозеро, ул.Парахина , д.7а</t>
  </si>
  <si>
    <t>п.Энгозеро, ул.Парахина , д.8</t>
  </si>
  <si>
    <t>п.Энгозеро, ул.Парахина , д.9</t>
  </si>
  <si>
    <t>п.Энгозеро, ул.Парахина , д.10</t>
  </si>
  <si>
    <t>п.Энгозеро, ул.Парахина , д.11</t>
  </si>
  <si>
    <t>п.Энгозеро, ул.Парахина , д.12</t>
  </si>
  <si>
    <t>п.Энгозеро, ул.Парахина , д.16</t>
  </si>
  <si>
    <t>п.Энгозеро, ул.Парахина , д.19</t>
  </si>
  <si>
    <t>п.Энгозеро, ул.Парахина , д.18</t>
  </si>
  <si>
    <t>п.Энгозеро, ул.Василеостровская , д.6</t>
  </si>
  <si>
    <t>п.Энгозеро, ул.Василеостровская , д.8</t>
  </si>
  <si>
    <t>п.Энгозеро, ул.Василеостровская , д.9</t>
  </si>
  <si>
    <t>п.Энгозеро, ул.Василеостровская , д.10</t>
  </si>
  <si>
    <t>п.Энгозеро, ул.Василеостровская , д.11</t>
  </si>
  <si>
    <t>п.Энгозеро, ул.Пионерская , д.3</t>
  </si>
  <si>
    <t>п.Энгозеро Амбарнского сельского поселения</t>
  </si>
  <si>
    <t>п.Энгозеро, ул. Жигалова, 19</t>
  </si>
  <si>
    <t>п.Энгозеро, ул. Советская, д.9</t>
  </si>
  <si>
    <t>КН ИЖС</t>
  </si>
  <si>
    <t>КН МКД</t>
  </si>
  <si>
    <t>КН (всего)</t>
  </si>
  <si>
    <t xml:space="preserve"> График вывоза: раз в неделю (коэффициент - 52)</t>
  </si>
  <si>
    <t>ККНП=(КПИЖС*1,892+КПМКД*2,094)/ОК/ГВ</t>
  </si>
  <si>
    <t>КПИЖС- количество проживающих в ИЖС</t>
  </si>
  <si>
    <t>КПМКД -количество проживающих в МКД</t>
  </si>
  <si>
    <t>ГВ-график вывоза( 365/183/52/12)</t>
  </si>
  <si>
    <t>ККНП- количество контейнеров на населенный пункт</t>
  </si>
  <si>
    <t xml:space="preserve">  </t>
  </si>
  <si>
    <t xml:space="preserve">ККНП=(66*1,892+437*2,094)/0,75/52= 26,7  </t>
  </si>
  <si>
    <t>Расчет необходимого количества контейнеров</t>
  </si>
  <si>
    <t>Фактическое количество контейнеров на площадке</t>
  </si>
  <si>
    <t>Требуемое количество контейнеров на площадку</t>
  </si>
  <si>
    <t>Потребность в контейнерах</t>
  </si>
  <si>
    <r>
      <t xml:space="preserve">Количество контейнеров на площадку </t>
    </r>
    <r>
      <rPr>
        <b/>
        <u val="single"/>
        <sz val="11"/>
        <color theme="1"/>
        <rFont val="Calibri"/>
        <family val="2"/>
        <scheme val="minor"/>
      </rPr>
      <t>по расчету</t>
    </r>
  </si>
  <si>
    <t>ОК- объем контейнера (желехнй 0,75 м3)</t>
  </si>
  <si>
    <t>п.Амбарный Амбарнского сельского поселения</t>
  </si>
  <si>
    <t>ул. Набережная, д.2</t>
  </si>
  <si>
    <t>ул. Северная, д.17</t>
  </si>
  <si>
    <t>ул. Советская, д.6</t>
  </si>
  <si>
    <t>ул. Советская, д.9</t>
  </si>
  <si>
    <t>Магазин</t>
  </si>
  <si>
    <t>1 раз в неделю</t>
  </si>
  <si>
    <t>ул. Советская, д.11</t>
  </si>
  <si>
    <t>ул. Советская, д.12</t>
  </si>
  <si>
    <t>ул. Советская, д.15</t>
  </si>
  <si>
    <t>ул. Советская, д.16</t>
  </si>
  <si>
    <t>ул. Набережная, д.10</t>
  </si>
  <si>
    <t>ул. Набережная, д.16</t>
  </si>
  <si>
    <t>ул. Советская, д.18</t>
  </si>
  <si>
    <t>ул. Советская, д.19</t>
  </si>
  <si>
    <t>ул. Советская, д.20</t>
  </si>
  <si>
    <t>ул. Набережная, д.18</t>
  </si>
  <si>
    <t>ул. Набережная, д.19</t>
  </si>
  <si>
    <t>ул. Набережная, д.21</t>
  </si>
  <si>
    <t>ул. Набережная, д.23</t>
  </si>
  <si>
    <t>ул. Набережная, д.27</t>
  </si>
  <si>
    <t>ул. Набережная, д.29</t>
  </si>
  <si>
    <t>ул. Советская, д.21</t>
  </si>
  <si>
    <t>ул. Советская, д.23</t>
  </si>
  <si>
    <t>ул. Советская, д.24</t>
  </si>
  <si>
    <t>ул. Советская, д.25</t>
  </si>
  <si>
    <t>ул. Советская, д.26</t>
  </si>
  <si>
    <t>ул. Советская, д.27</t>
  </si>
  <si>
    <t>ул. Советская, д.28</t>
  </si>
  <si>
    <t>ул. Советская, д.29</t>
  </si>
  <si>
    <t>ул. Советская, д.30</t>
  </si>
  <si>
    <t>ул. Советская, д.31</t>
  </si>
  <si>
    <t>ул. Набережная, д.32</t>
  </si>
  <si>
    <t>ул. Набережная, д.33</t>
  </si>
  <si>
    <t>ул. Набережная, д.35</t>
  </si>
  <si>
    <t>ул. Набережная, д.41</t>
  </si>
  <si>
    <t>ул. Набережная, д.44</t>
  </si>
  <si>
    <t>ул. Набережная, д.45</t>
  </si>
  <si>
    <t>ул. Советская, д.33</t>
  </si>
  <si>
    <t>ул. Советская, д.35</t>
  </si>
  <si>
    <t>ул. Советская, д.39</t>
  </si>
  <si>
    <t>ул. Советская, д.40</t>
  </si>
  <si>
    <t>ул. Советская, д.41</t>
  </si>
  <si>
    <t>ул. Советская, д.42</t>
  </si>
  <si>
    <t>ул. Советская, д.43</t>
  </si>
  <si>
    <t>ул. Советская, д.44</t>
  </si>
  <si>
    <t>ул. Советская, д.45</t>
  </si>
  <si>
    <t>ул. Советская, д.46</t>
  </si>
  <si>
    <t>ул. Советская, д.47</t>
  </si>
  <si>
    <t>ул. Советская, д.48</t>
  </si>
  <si>
    <t>ул. Советская, д.51</t>
  </si>
  <si>
    <t>ул. Советская, д. 35</t>
  </si>
  <si>
    <t>ул. Железнодорожная, д.3</t>
  </si>
  <si>
    <t>ул. Железнодорожная, д.5</t>
  </si>
  <si>
    <t>ул. Железнодорожная, д.7</t>
  </si>
  <si>
    <t>ул. Железнодорожная, д.8</t>
  </si>
  <si>
    <t>ул. Железнодорожная, д.9</t>
  </si>
  <si>
    <t>ул. Железнодорожная, д.11а</t>
  </si>
  <si>
    <t>ул. Железнодорожная, д.12</t>
  </si>
  <si>
    <t>ул.Железнодорожная, д.9</t>
  </si>
  <si>
    <t>ул.Железнодорожная, д.13</t>
  </si>
  <si>
    <t>ул.Железнодорожная, д.14</t>
  </si>
  <si>
    <t>ул.Железнодорожная, д.18</t>
  </si>
  <si>
    <t>ул.Железнодорожная, д.19</t>
  </si>
  <si>
    <t>ул.Железнодорожная, д.21</t>
  </si>
  <si>
    <t>ул.Железнодорожная, д.26</t>
  </si>
  <si>
    <t>ул.Железнодорожная, д.25</t>
  </si>
  <si>
    <t>ул.Железнодорожная, д.27</t>
  </si>
  <si>
    <t>ул.Железнодорожная, д.28</t>
  </si>
  <si>
    <t>ул.Железнодорожная, д.30</t>
  </si>
  <si>
    <t>ул.Железнодорожная, д.31</t>
  </si>
  <si>
    <t>ул.Железнодорожная, д.33</t>
  </si>
  <si>
    <t>ул.Железнодорожная, д.35</t>
  </si>
  <si>
    <t>ул. Железнодорожная, д.19</t>
  </si>
  <si>
    <t>ул. Желехнодорожная, д.40</t>
  </si>
  <si>
    <t>ул. Желехнодорожная, д.38</t>
  </si>
  <si>
    <t>ул. Желехнодорожная, д.44</t>
  </si>
  <si>
    <t>ул. Желехнодорожная, д.45</t>
  </si>
  <si>
    <t>ул. Желехнодорожная, д.46</t>
  </si>
  <si>
    <t>ул. Желехнодорожная, д.47</t>
  </si>
  <si>
    <t>ул. Желехнодорожная, д.48</t>
  </si>
  <si>
    <t>ул. Желехнодорожная, д.49</t>
  </si>
  <si>
    <t>ул. Желехнодорожная, д.50</t>
  </si>
  <si>
    <t>ул. Желехнодорожная, д.60</t>
  </si>
  <si>
    <t>ул. Железнодорожная, д.46</t>
  </si>
  <si>
    <t>ул. Школьная, д. 1</t>
  </si>
  <si>
    <t>ул. Школьная, д.2</t>
  </si>
  <si>
    <t>ул. Поселковая, д.4</t>
  </si>
  <si>
    <t>Школа</t>
  </si>
  <si>
    <t>ул. Школьная, д.1</t>
  </si>
  <si>
    <t>ул. Гористая, д.1</t>
  </si>
  <si>
    <t>ул. Гористая, д.2</t>
  </si>
  <si>
    <t>ул. Гористая, д.3</t>
  </si>
  <si>
    <t>ул. Гористая, д.4</t>
  </si>
  <si>
    <t>ул. Гористая, д.5</t>
  </si>
  <si>
    <t>ул. Гористая, д.6</t>
  </si>
  <si>
    <t>ул. Гористая, д.7</t>
  </si>
  <si>
    <t>ул. Гористая, д.8</t>
  </si>
  <si>
    <t>ул. Ленина, д.3</t>
  </si>
  <si>
    <t>ул. Ленина, д.5</t>
  </si>
  <si>
    <t>ул. Ленина, д.7</t>
  </si>
  <si>
    <t>ул. Ленина, д.8</t>
  </si>
  <si>
    <t>ул. Ленина, д.9</t>
  </si>
  <si>
    <t>ул. Ленина, д.10</t>
  </si>
  <si>
    <t>ул. Ленина, д.11</t>
  </si>
  <si>
    <t>ул. Ленина, д.13</t>
  </si>
  <si>
    <t>ул. Новая, д.6</t>
  </si>
  <si>
    <t>ул.Новая, д.1</t>
  </si>
  <si>
    <t>ул.Новая, д.2</t>
  </si>
  <si>
    <t>ул.Новая, д.4</t>
  </si>
  <si>
    <t>ул.Новая, д.6</t>
  </si>
  <si>
    <t>ул.Новая, д.7</t>
  </si>
  <si>
    <t>ул.Новая, д.8</t>
  </si>
  <si>
    <t>ул.Новая, д.9</t>
  </si>
  <si>
    <t>ул.Новая, д.10</t>
  </si>
  <si>
    <t>ул.Новая, д.11</t>
  </si>
  <si>
    <t>ул.Новая, д.12</t>
  </si>
  <si>
    <t>ул.Новая, д.13</t>
  </si>
  <si>
    <t>ул.Новая, д.14</t>
  </si>
  <si>
    <t>ул.Новая, д.15</t>
  </si>
  <si>
    <t>ул. Ленина, д.25</t>
  </si>
  <si>
    <t>ул. Новая, д.16</t>
  </si>
  <si>
    <t>ул. Новая, д.17</t>
  </si>
  <si>
    <t>ул. Новая, д.18</t>
  </si>
  <si>
    <t>ул. Новая, д.19</t>
  </si>
  <si>
    <t>ул. Новая, д.20</t>
  </si>
  <si>
    <t>ул. Новая, д.21</t>
  </si>
  <si>
    <t>ул. Новая, д.22</t>
  </si>
  <si>
    <t>ул. Ленина, д.14</t>
  </si>
  <si>
    <t>ул. Ленина, д.15</t>
  </si>
  <si>
    <t>ул. Ленина, д.17</t>
  </si>
  <si>
    <t>ул. Ленина, д.19</t>
  </si>
  <si>
    <t>ул. Ленина, д.21</t>
  </si>
  <si>
    <t>ул. Ленина, д.23</t>
  </si>
  <si>
    <t>ул. Ленина, д.27</t>
  </si>
  <si>
    <t>ул. Ленина, д.29</t>
  </si>
  <si>
    <t>ул. Лесная, д.1</t>
  </si>
  <si>
    <t>ул. Лесная, д.2</t>
  </si>
  <si>
    <t>ул. Лесная, д.3</t>
  </si>
  <si>
    <t>ул. Лесная, д.4</t>
  </si>
  <si>
    <t>ул. Лесная, д.5</t>
  </si>
  <si>
    <t>ул. Лесная, д.6</t>
  </si>
  <si>
    <t>ул. Лесная, д.7</t>
  </si>
  <si>
    <t>ул. Лесная, д.8</t>
  </si>
  <si>
    <t>ул. Лесная, д.10</t>
  </si>
  <si>
    <t>ул. Лесная, д.12</t>
  </si>
  <si>
    <t>ул. Лесная, д.13</t>
  </si>
  <si>
    <t>ул. Лесная, д.13а</t>
  </si>
  <si>
    <t>ул. Лесная, д.14</t>
  </si>
  <si>
    <t>ул. Лесная, д.15</t>
  </si>
  <si>
    <t>ул. Лесная, д.16</t>
  </si>
  <si>
    <t>ул. Лесная, д.17</t>
  </si>
  <si>
    <t>ул. Лесная, д.19</t>
  </si>
  <si>
    <t>ул. Лесная, д.21</t>
  </si>
  <si>
    <t>Адреса домов, привязанных к контейнерным площадкам</t>
  </si>
  <si>
    <t>ОК- объем контейнера (железный 0,75 м3)</t>
  </si>
  <si>
    <t>ККНП=(46*1,892+361*2,094)/0,75/52=  20,2</t>
  </si>
  <si>
    <t>Количество населения проживающего в ИЖС приявязанном к КП</t>
  </si>
  <si>
    <t>Количество населения проживающего в МКД приявязанном к КП</t>
  </si>
  <si>
    <t>Суммарный объем ТКО для населния проживающего в МКД и ИЖС привязнных к КП</t>
  </si>
  <si>
    <t>Суммарный объем ТКО в год для населния проживающего в МКД и ИЖС привязнных к КП</t>
  </si>
  <si>
    <t>Количество контейнеров на КП для соответствующих МКД и ИЖС при графике вывоза ТКО 1 раз в неделю</t>
  </si>
  <si>
    <t>пгт. Пяозерский Пяозерского городского поселения</t>
  </si>
  <si>
    <t>через день</t>
  </si>
  <si>
    <t>ул. Молодежная, 6-10</t>
  </si>
  <si>
    <t>ул. Мира, 5-9</t>
  </si>
  <si>
    <t>ул. Молодежная, 1-5, 3а</t>
  </si>
  <si>
    <t>ул. Дружбы</t>
  </si>
  <si>
    <t>ул. Зеленая</t>
  </si>
  <si>
    <t>ул. Озерная</t>
  </si>
  <si>
    <t>ул. Сержанта Гридина</t>
  </si>
  <si>
    <t>ул. Капитана Киреева</t>
  </si>
  <si>
    <t>ул. Дачная</t>
  </si>
  <si>
    <t>ул. Сосновая</t>
  </si>
  <si>
    <t>ул. Молодежная</t>
  </si>
  <si>
    <t>ул. Мира</t>
  </si>
  <si>
    <t>ул. Мира, 1-4, 10, 11</t>
  </si>
  <si>
    <t>ул. Сосновая, ул. Лесная</t>
  </si>
  <si>
    <t>ул. Сержанта Гридина, пер. 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</si>
</sst>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164" fontId="0" fillId="2" borderId="0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7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9"/>
  <sheetViews>
    <sheetView zoomScale="70" zoomScaleNormal="70" workbookViewId="0" topLeftCell="A1">
      <selection activeCell="F3" sqref="F3:F7"/>
    </sheetView>
  </sheetViews>
  <sheetFormatPr defaultColWidth="9.140625" defaultRowHeight="15"/>
  <cols>
    <col min="1" max="1" width="4.7109375" style="0" customWidth="1"/>
    <col min="2" max="2" width="43.8515625" style="0" customWidth="1"/>
    <col min="3" max="3" width="17.140625" style="9" customWidth="1"/>
    <col min="4" max="4" width="17.140625" style="0" customWidth="1"/>
    <col min="5" max="5" width="18.421875" style="17" customWidth="1"/>
    <col min="6" max="6" width="18.421875" style="0" customWidth="1"/>
    <col min="7" max="7" width="23.421875" style="0" customWidth="1"/>
    <col min="8" max="13" width="18.28125" style="0" customWidth="1"/>
    <col min="14" max="14" width="11.421875" style="0" customWidth="1"/>
    <col min="15" max="15" width="10.421875" style="0" customWidth="1"/>
  </cols>
  <sheetData>
    <row r="1" spans="1:20" ht="57.6">
      <c r="A1" s="21" t="s">
        <v>0</v>
      </c>
      <c r="B1" s="21" t="s">
        <v>1</v>
      </c>
      <c r="C1" s="21" t="s">
        <v>2</v>
      </c>
      <c r="D1" s="21" t="s">
        <v>24</v>
      </c>
      <c r="E1" s="21" t="s">
        <v>4</v>
      </c>
      <c r="F1" s="21" t="s">
        <v>109</v>
      </c>
      <c r="G1" s="21" t="s">
        <v>3</v>
      </c>
      <c r="H1" s="21" t="s">
        <v>5</v>
      </c>
      <c r="I1" s="25" t="s">
        <v>148</v>
      </c>
      <c r="J1" s="26" t="s">
        <v>146</v>
      </c>
      <c r="K1" s="27" t="s">
        <v>145</v>
      </c>
      <c r="L1" s="28" t="s">
        <v>147</v>
      </c>
      <c r="M1" s="20"/>
      <c r="N1" s="6"/>
      <c r="O1" s="6"/>
      <c r="P1" s="6"/>
      <c r="Q1" s="6"/>
      <c r="R1" s="6"/>
      <c r="S1" s="6"/>
      <c r="T1" s="6"/>
    </row>
    <row r="2" spans="1:20" ht="15" customHeight="1">
      <c r="A2" s="52" t="s">
        <v>130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20"/>
      <c r="N2" s="6"/>
      <c r="O2" s="6"/>
      <c r="P2" s="6"/>
      <c r="Q2" s="6"/>
      <c r="R2" s="6"/>
      <c r="S2" s="6"/>
      <c r="T2" s="6"/>
    </row>
    <row r="3" spans="1:20" ht="15">
      <c r="A3" s="59">
        <v>1</v>
      </c>
      <c r="B3" s="12" t="s">
        <v>19</v>
      </c>
      <c r="C3" s="22">
        <v>3</v>
      </c>
      <c r="D3" s="59">
        <f>SUM(C3:C7)</f>
        <v>63</v>
      </c>
      <c r="E3" s="22">
        <v>7</v>
      </c>
      <c r="F3" s="59">
        <f>SUM(E3:E7)</f>
        <v>107</v>
      </c>
      <c r="G3" s="59" t="s">
        <v>7</v>
      </c>
      <c r="H3" s="59" t="s">
        <v>6</v>
      </c>
      <c r="I3" s="60">
        <v>5.7</v>
      </c>
      <c r="J3" s="51">
        <v>6</v>
      </c>
      <c r="K3" s="51"/>
      <c r="L3" s="51"/>
      <c r="M3" s="15"/>
      <c r="N3" s="52" t="s">
        <v>136</v>
      </c>
      <c r="O3" s="52"/>
      <c r="P3" s="52"/>
      <c r="Q3" s="52"/>
      <c r="R3" s="52"/>
      <c r="S3" s="52"/>
      <c r="T3" s="52"/>
    </row>
    <row r="4" spans="1:20" ht="15">
      <c r="A4" s="51"/>
      <c r="B4" s="2" t="s">
        <v>20</v>
      </c>
      <c r="C4" s="3">
        <v>12</v>
      </c>
      <c r="D4" s="51"/>
      <c r="E4" s="3">
        <v>25</v>
      </c>
      <c r="F4" s="51"/>
      <c r="G4" s="51"/>
      <c r="H4" s="51"/>
      <c r="I4" s="53"/>
      <c r="J4" s="51"/>
      <c r="K4" s="51"/>
      <c r="L4" s="51"/>
      <c r="M4" s="15"/>
      <c r="N4" s="52"/>
      <c r="O4" s="52"/>
      <c r="P4" s="52"/>
      <c r="Q4" s="52"/>
      <c r="R4" s="52"/>
      <c r="S4" s="52"/>
      <c r="T4" s="52"/>
    </row>
    <row r="5" spans="1:20" ht="14.25" customHeight="1">
      <c r="A5" s="51"/>
      <c r="B5" s="2" t="s">
        <v>21</v>
      </c>
      <c r="C5" s="3">
        <v>12</v>
      </c>
      <c r="D5" s="51"/>
      <c r="E5" s="3">
        <v>25</v>
      </c>
      <c r="F5" s="51"/>
      <c r="G5" s="51"/>
      <c r="H5" s="51"/>
      <c r="I5" s="53"/>
      <c r="J5" s="51"/>
      <c r="K5" s="51"/>
      <c r="L5" s="51"/>
      <c r="M5" s="15"/>
      <c r="N5" s="18" t="s">
        <v>135</v>
      </c>
      <c r="O5" s="18">
        <v>503</v>
      </c>
      <c r="P5" s="6"/>
      <c r="Q5" s="6"/>
      <c r="R5" s="6"/>
      <c r="S5" s="6"/>
      <c r="T5" s="6"/>
    </row>
    <row r="6" spans="1:20" ht="15" customHeight="1">
      <c r="A6" s="51"/>
      <c r="B6" s="2" t="s">
        <v>22</v>
      </c>
      <c r="C6" s="3">
        <v>18</v>
      </c>
      <c r="D6" s="51"/>
      <c r="E6" s="3">
        <v>25</v>
      </c>
      <c r="F6" s="51"/>
      <c r="G6" s="51"/>
      <c r="H6" s="51"/>
      <c r="I6" s="53"/>
      <c r="J6" s="51"/>
      <c r="K6" s="51"/>
      <c r="L6" s="51"/>
      <c r="M6" s="15"/>
      <c r="N6" s="11" t="s">
        <v>133</v>
      </c>
      <c r="O6" s="11">
        <f>E20+E21+E22+E24+E25+E31+E40+E41+E54+E56+E57+E58+E59+E60+E62+E63+E66+E67+E68+E69+E70+E71+E72+E74+E77+E78+E79+E80+E81+E82+E83+E85+E86+E87+E88+E89+E90+E91+E94+E99+E107+E108</f>
        <v>66</v>
      </c>
      <c r="P6" s="19"/>
      <c r="Q6" s="19"/>
      <c r="R6" s="19"/>
      <c r="S6" s="19"/>
      <c r="T6" s="6"/>
    </row>
    <row r="7" spans="1:20" ht="15">
      <c r="A7" s="51"/>
      <c r="B7" s="2" t="s">
        <v>23</v>
      </c>
      <c r="C7" s="3">
        <v>18</v>
      </c>
      <c r="D7" s="51"/>
      <c r="E7" s="3">
        <v>25</v>
      </c>
      <c r="F7" s="51"/>
      <c r="G7" s="51"/>
      <c r="H7" s="51"/>
      <c r="I7" s="53"/>
      <c r="J7" s="51"/>
      <c r="K7" s="51"/>
      <c r="L7" s="51"/>
      <c r="M7" s="15"/>
      <c r="N7" s="11" t="s">
        <v>134</v>
      </c>
      <c r="O7" s="11">
        <f>O5-O6</f>
        <v>437</v>
      </c>
      <c r="P7" s="19"/>
      <c r="Q7" s="19"/>
      <c r="R7" s="19"/>
      <c r="S7" s="19"/>
      <c r="T7" s="6"/>
    </row>
    <row r="8" spans="1:21" ht="15" customHeight="1">
      <c r="A8" s="51">
        <v>2</v>
      </c>
      <c r="B8" s="2" t="s">
        <v>25</v>
      </c>
      <c r="C8" s="3">
        <v>12</v>
      </c>
      <c r="D8" s="51">
        <f>SUM(C8:C10)</f>
        <v>36</v>
      </c>
      <c r="E8" s="3">
        <v>23</v>
      </c>
      <c r="F8" s="51">
        <f>SUM(E8:E10)</f>
        <v>66</v>
      </c>
      <c r="G8" s="51" t="s">
        <v>8</v>
      </c>
      <c r="H8" s="51" t="s">
        <v>6</v>
      </c>
      <c r="I8" s="53">
        <v>3.5</v>
      </c>
      <c r="J8" s="51">
        <v>4</v>
      </c>
      <c r="K8" s="51"/>
      <c r="L8" s="51"/>
      <c r="M8" s="15"/>
      <c r="N8" s="56" t="s">
        <v>137</v>
      </c>
      <c r="O8" s="56"/>
      <c r="P8" s="56"/>
      <c r="Q8" s="56"/>
      <c r="R8" s="56"/>
      <c r="S8" s="56"/>
      <c r="T8" s="56"/>
      <c r="U8" t="s">
        <v>142</v>
      </c>
    </row>
    <row r="9" spans="1:22" ht="15">
      <c r="A9" s="51"/>
      <c r="B9" s="2" t="s">
        <v>26</v>
      </c>
      <c r="C9" s="3">
        <v>12</v>
      </c>
      <c r="D9" s="51"/>
      <c r="E9" s="3">
        <v>21</v>
      </c>
      <c r="F9" s="51"/>
      <c r="G9" s="51"/>
      <c r="H9" s="51"/>
      <c r="I9" s="53"/>
      <c r="J9" s="51"/>
      <c r="K9" s="51"/>
      <c r="L9" s="51"/>
      <c r="M9" s="15"/>
      <c r="N9" s="56" t="s">
        <v>143</v>
      </c>
      <c r="O9" s="56"/>
      <c r="P9" s="56"/>
      <c r="Q9" s="56"/>
      <c r="R9" s="56"/>
      <c r="S9" s="56"/>
      <c r="T9" s="56"/>
      <c r="U9" s="56"/>
      <c r="V9" s="14"/>
    </row>
    <row r="10" spans="1:20" ht="15">
      <c r="A10" s="51"/>
      <c r="B10" s="2" t="s">
        <v>27</v>
      </c>
      <c r="C10" s="3">
        <v>12</v>
      </c>
      <c r="D10" s="51"/>
      <c r="E10" s="3">
        <v>22</v>
      </c>
      <c r="F10" s="51"/>
      <c r="G10" s="51"/>
      <c r="H10" s="51"/>
      <c r="I10" s="53"/>
      <c r="J10" s="51"/>
      <c r="K10" s="51"/>
      <c r="L10" s="51"/>
      <c r="M10" s="15"/>
      <c r="N10" s="7"/>
      <c r="O10" s="7"/>
      <c r="P10" s="7"/>
      <c r="Q10" s="7"/>
      <c r="R10" s="7"/>
      <c r="S10" s="7"/>
      <c r="T10" s="7"/>
    </row>
    <row r="11" spans="1:20" ht="15">
      <c r="A11" s="57">
        <v>3</v>
      </c>
      <c r="B11" s="2" t="s">
        <v>37</v>
      </c>
      <c r="C11" s="3">
        <v>2</v>
      </c>
      <c r="D11" s="57">
        <f>SUM(C11:C21)</f>
        <v>20</v>
      </c>
      <c r="E11" s="3">
        <v>4</v>
      </c>
      <c r="F11" s="57">
        <f>SUM(E11:E21)</f>
        <v>24</v>
      </c>
      <c r="G11" s="57" t="s">
        <v>9</v>
      </c>
      <c r="H11" s="57" t="s">
        <v>6</v>
      </c>
      <c r="I11" s="51">
        <v>1.3</v>
      </c>
      <c r="J11" s="51">
        <v>2</v>
      </c>
      <c r="K11" s="51"/>
      <c r="L11" s="51"/>
      <c r="M11" s="15"/>
      <c r="N11" s="54" t="s">
        <v>144</v>
      </c>
      <c r="O11" s="54"/>
      <c r="P11" s="54"/>
      <c r="Q11" s="54"/>
      <c r="R11" s="54"/>
      <c r="S11" s="54"/>
      <c r="T11" s="54"/>
    </row>
    <row r="12" spans="1:20" ht="15">
      <c r="A12" s="58"/>
      <c r="B12" s="2" t="s">
        <v>28</v>
      </c>
      <c r="C12" s="3">
        <v>2</v>
      </c>
      <c r="D12" s="58"/>
      <c r="E12" s="3">
        <v>1</v>
      </c>
      <c r="F12" s="58"/>
      <c r="G12" s="58"/>
      <c r="H12" s="58"/>
      <c r="I12" s="51"/>
      <c r="J12" s="51"/>
      <c r="K12" s="51"/>
      <c r="L12" s="51"/>
      <c r="M12" s="15"/>
      <c r="N12" s="54" t="s">
        <v>137</v>
      </c>
      <c r="O12" s="54"/>
      <c r="P12" s="54"/>
      <c r="Q12" s="54"/>
      <c r="R12" s="54"/>
      <c r="S12" s="54"/>
      <c r="T12" s="54"/>
    </row>
    <row r="13" spans="1:20" ht="15">
      <c r="A13" s="58"/>
      <c r="B13" s="2" t="s">
        <v>29</v>
      </c>
      <c r="C13" s="3">
        <v>2</v>
      </c>
      <c r="D13" s="58"/>
      <c r="E13" s="3">
        <v>2</v>
      </c>
      <c r="F13" s="58"/>
      <c r="G13" s="58"/>
      <c r="H13" s="58"/>
      <c r="I13" s="51"/>
      <c r="J13" s="51"/>
      <c r="K13" s="51"/>
      <c r="L13" s="51"/>
      <c r="M13" s="15"/>
      <c r="N13" s="54" t="s">
        <v>138</v>
      </c>
      <c r="O13" s="54"/>
      <c r="P13" s="54"/>
      <c r="Q13" s="54"/>
      <c r="R13" s="54"/>
      <c r="S13" s="54"/>
      <c r="T13" s="54"/>
    </row>
    <row r="14" spans="1:20" ht="15">
      <c r="A14" s="58"/>
      <c r="B14" s="2" t="s">
        <v>30</v>
      </c>
      <c r="C14" s="3">
        <v>2</v>
      </c>
      <c r="D14" s="58"/>
      <c r="E14" s="3">
        <v>2</v>
      </c>
      <c r="F14" s="58"/>
      <c r="G14" s="58"/>
      <c r="H14" s="58"/>
      <c r="I14" s="51"/>
      <c r="J14" s="51"/>
      <c r="K14" s="51"/>
      <c r="L14" s="51"/>
      <c r="M14" s="15"/>
      <c r="N14" s="54" t="s">
        <v>139</v>
      </c>
      <c r="O14" s="54"/>
      <c r="P14" s="54"/>
      <c r="Q14" s="54"/>
      <c r="R14" s="54"/>
      <c r="S14" s="54"/>
      <c r="T14" s="54"/>
    </row>
    <row r="15" spans="1:20" ht="15">
      <c r="A15" s="58"/>
      <c r="B15" s="2" t="s">
        <v>31</v>
      </c>
      <c r="C15" s="3">
        <v>2</v>
      </c>
      <c r="D15" s="58"/>
      <c r="E15" s="3">
        <v>2</v>
      </c>
      <c r="F15" s="58"/>
      <c r="G15" s="58"/>
      <c r="H15" s="58"/>
      <c r="I15" s="51"/>
      <c r="J15" s="51"/>
      <c r="K15" s="51"/>
      <c r="L15" s="51"/>
      <c r="M15" s="15"/>
      <c r="N15" s="54" t="s">
        <v>140</v>
      </c>
      <c r="O15" s="54"/>
      <c r="P15" s="54"/>
      <c r="Q15" s="54"/>
      <c r="R15" s="54"/>
      <c r="S15" s="54"/>
      <c r="T15" s="54"/>
    </row>
    <row r="16" spans="1:20" ht="15">
      <c r="A16" s="58"/>
      <c r="B16" s="2" t="s">
        <v>32</v>
      </c>
      <c r="C16" s="3">
        <v>2</v>
      </c>
      <c r="D16" s="58"/>
      <c r="E16" s="3">
        <v>5</v>
      </c>
      <c r="F16" s="58"/>
      <c r="G16" s="58"/>
      <c r="H16" s="58"/>
      <c r="I16" s="51"/>
      <c r="J16" s="51"/>
      <c r="K16" s="51"/>
      <c r="L16" s="51"/>
      <c r="M16" s="15"/>
      <c r="N16" s="54" t="s">
        <v>149</v>
      </c>
      <c r="O16" s="54"/>
      <c r="P16" s="54"/>
      <c r="Q16" s="54"/>
      <c r="R16" s="54"/>
      <c r="S16" s="54"/>
      <c r="T16" s="54"/>
    </row>
    <row r="17" spans="1:20" ht="15">
      <c r="A17" s="58"/>
      <c r="B17" s="2" t="s">
        <v>33</v>
      </c>
      <c r="C17" s="3">
        <v>2</v>
      </c>
      <c r="D17" s="58"/>
      <c r="E17" s="3">
        <v>2</v>
      </c>
      <c r="F17" s="58"/>
      <c r="G17" s="58"/>
      <c r="H17" s="58"/>
      <c r="I17" s="51"/>
      <c r="J17" s="51"/>
      <c r="K17" s="51"/>
      <c r="L17" s="51"/>
      <c r="M17" s="15"/>
      <c r="N17" s="55" t="s">
        <v>141</v>
      </c>
      <c r="O17" s="55"/>
      <c r="P17" s="55"/>
      <c r="Q17" s="55"/>
      <c r="R17" s="55"/>
      <c r="S17" s="55"/>
      <c r="T17" s="55"/>
    </row>
    <row r="18" spans="1:20" ht="15">
      <c r="A18" s="58"/>
      <c r="B18" s="2" t="s">
        <v>34</v>
      </c>
      <c r="C18" s="3">
        <v>2</v>
      </c>
      <c r="D18" s="58"/>
      <c r="E18" s="3">
        <v>2</v>
      </c>
      <c r="F18" s="58"/>
      <c r="G18" s="58"/>
      <c r="H18" s="58"/>
      <c r="I18" s="51"/>
      <c r="J18" s="51"/>
      <c r="K18" s="51"/>
      <c r="L18" s="51"/>
      <c r="M18" s="15"/>
      <c r="N18" s="5"/>
      <c r="O18" s="5"/>
      <c r="P18" s="5"/>
      <c r="Q18" s="5"/>
      <c r="R18" s="5"/>
      <c r="S18" s="5"/>
      <c r="T18" s="5"/>
    </row>
    <row r="19" spans="1:20" ht="15">
      <c r="A19" s="58"/>
      <c r="B19" s="2" t="s">
        <v>35</v>
      </c>
      <c r="C19" s="3">
        <v>2</v>
      </c>
      <c r="D19" s="58"/>
      <c r="E19" s="3">
        <v>2</v>
      </c>
      <c r="F19" s="58"/>
      <c r="G19" s="58"/>
      <c r="H19" s="58"/>
      <c r="I19" s="51"/>
      <c r="J19" s="51"/>
      <c r="K19" s="51"/>
      <c r="L19" s="51"/>
      <c r="M19" s="15"/>
      <c r="N19" s="6"/>
      <c r="O19" s="6"/>
      <c r="P19" s="6"/>
      <c r="Q19" s="6"/>
      <c r="R19" s="6"/>
      <c r="S19" s="6"/>
      <c r="T19" s="6"/>
    </row>
    <row r="20" spans="1:20" ht="15">
      <c r="A20" s="58"/>
      <c r="B20" s="2" t="s">
        <v>36</v>
      </c>
      <c r="C20" s="3">
        <v>1</v>
      </c>
      <c r="D20" s="58"/>
      <c r="E20" s="3">
        <v>1</v>
      </c>
      <c r="F20" s="58"/>
      <c r="G20" s="58"/>
      <c r="H20" s="58"/>
      <c r="I20" s="51"/>
      <c r="J20" s="51"/>
      <c r="K20" s="51"/>
      <c r="L20" s="51"/>
      <c r="M20" s="15"/>
      <c r="N20" s="6"/>
      <c r="O20" s="6"/>
      <c r="P20" s="6"/>
      <c r="Q20" s="6"/>
      <c r="R20" s="6"/>
      <c r="S20" s="6"/>
      <c r="T20" s="6"/>
    </row>
    <row r="21" spans="1:20" ht="15">
      <c r="A21" s="59"/>
      <c r="B21" s="2" t="s">
        <v>131</v>
      </c>
      <c r="C21" s="3">
        <v>1</v>
      </c>
      <c r="D21" s="59"/>
      <c r="E21" s="3">
        <v>1</v>
      </c>
      <c r="F21" s="59"/>
      <c r="G21" s="59"/>
      <c r="H21" s="59"/>
      <c r="I21" s="51"/>
      <c r="J21" s="51"/>
      <c r="K21" s="51"/>
      <c r="L21" s="51"/>
      <c r="M21" s="15"/>
      <c r="N21" s="6"/>
      <c r="O21" s="6"/>
      <c r="P21" s="6"/>
      <c r="Q21" s="6"/>
      <c r="R21" s="6"/>
      <c r="S21" s="6"/>
      <c r="T21" s="6"/>
    </row>
    <row r="22" spans="1:20" ht="15">
      <c r="A22" s="51">
        <v>4</v>
      </c>
      <c r="B22" s="2" t="s">
        <v>43</v>
      </c>
      <c r="C22" s="3">
        <v>1</v>
      </c>
      <c r="D22" s="51">
        <f>SUM(C22:C28)</f>
        <v>13</v>
      </c>
      <c r="E22" s="3">
        <v>2</v>
      </c>
      <c r="F22" s="51">
        <f>SUM(E22:E28)</f>
        <v>21</v>
      </c>
      <c r="G22" s="51" t="s">
        <v>10</v>
      </c>
      <c r="H22" s="51" t="s">
        <v>6</v>
      </c>
      <c r="I22" s="53">
        <v>1.1</v>
      </c>
      <c r="J22" s="51">
        <v>2</v>
      </c>
      <c r="K22" s="51"/>
      <c r="L22" s="51"/>
      <c r="M22" s="15"/>
      <c r="N22" s="6"/>
      <c r="O22" s="6"/>
      <c r="P22" s="6"/>
      <c r="Q22" s="6"/>
      <c r="R22" s="6"/>
      <c r="S22" s="6"/>
      <c r="T22" s="6"/>
    </row>
    <row r="23" spans="1:20" ht="15">
      <c r="A23" s="51"/>
      <c r="B23" s="2" t="s">
        <v>44</v>
      </c>
      <c r="C23" s="3">
        <v>3</v>
      </c>
      <c r="D23" s="51"/>
      <c r="E23" s="3">
        <v>5</v>
      </c>
      <c r="F23" s="51"/>
      <c r="G23" s="51"/>
      <c r="H23" s="51"/>
      <c r="I23" s="53"/>
      <c r="J23" s="51"/>
      <c r="K23" s="51"/>
      <c r="L23" s="51"/>
      <c r="M23" s="15"/>
      <c r="N23" s="6"/>
      <c r="O23" s="6"/>
      <c r="P23" s="6"/>
      <c r="Q23" s="6"/>
      <c r="R23" s="6"/>
      <c r="S23" s="6"/>
      <c r="T23" s="6"/>
    </row>
    <row r="24" spans="1:20" ht="15">
      <c r="A24" s="51"/>
      <c r="B24" s="2" t="s">
        <v>38</v>
      </c>
      <c r="C24" s="3">
        <v>1</v>
      </c>
      <c r="D24" s="51"/>
      <c r="E24" s="3">
        <v>2</v>
      </c>
      <c r="F24" s="51"/>
      <c r="G24" s="51"/>
      <c r="H24" s="51"/>
      <c r="I24" s="53"/>
      <c r="J24" s="51"/>
      <c r="K24" s="51"/>
      <c r="L24" s="51"/>
      <c r="M24" s="15"/>
      <c r="N24" s="6"/>
      <c r="O24" s="6"/>
      <c r="P24" s="6"/>
      <c r="Q24" s="6"/>
      <c r="R24" s="6"/>
      <c r="S24" s="6"/>
      <c r="T24" s="6"/>
    </row>
    <row r="25" spans="1:20" ht="15">
      <c r="A25" s="51"/>
      <c r="B25" s="2" t="s">
        <v>39</v>
      </c>
      <c r="C25" s="3">
        <v>1</v>
      </c>
      <c r="D25" s="51"/>
      <c r="E25" s="3">
        <v>3</v>
      </c>
      <c r="F25" s="51"/>
      <c r="G25" s="51"/>
      <c r="H25" s="51"/>
      <c r="I25" s="53"/>
      <c r="J25" s="51"/>
      <c r="K25" s="51"/>
      <c r="L25" s="51"/>
      <c r="M25" s="15"/>
      <c r="N25" s="6"/>
      <c r="O25" s="6"/>
      <c r="P25" s="6"/>
      <c r="Q25" s="6"/>
      <c r="R25" s="6"/>
      <c r="S25" s="6"/>
      <c r="T25" s="6"/>
    </row>
    <row r="26" spans="1:20" ht="15">
      <c r="A26" s="51"/>
      <c r="B26" s="2" t="s">
        <v>40</v>
      </c>
      <c r="C26" s="3">
        <v>3</v>
      </c>
      <c r="D26" s="51"/>
      <c r="E26" s="3">
        <v>5</v>
      </c>
      <c r="F26" s="51"/>
      <c r="G26" s="51"/>
      <c r="H26" s="51"/>
      <c r="I26" s="53"/>
      <c r="J26" s="51"/>
      <c r="K26" s="51"/>
      <c r="L26" s="51"/>
      <c r="M26" s="15"/>
      <c r="N26" s="6"/>
      <c r="O26" s="6"/>
      <c r="P26" s="6"/>
      <c r="Q26" s="6"/>
      <c r="R26" s="6"/>
      <c r="S26" s="6"/>
      <c r="T26" s="6"/>
    </row>
    <row r="27" spans="1:20" ht="15">
      <c r="A27" s="51"/>
      <c r="B27" s="2" t="s">
        <v>41</v>
      </c>
      <c r="C27" s="3">
        <v>2</v>
      </c>
      <c r="D27" s="51"/>
      <c r="E27" s="3">
        <v>2</v>
      </c>
      <c r="F27" s="51"/>
      <c r="G27" s="51"/>
      <c r="H27" s="51"/>
      <c r="I27" s="53"/>
      <c r="J27" s="51"/>
      <c r="K27" s="51"/>
      <c r="L27" s="51"/>
      <c r="M27" s="15"/>
      <c r="N27" s="6"/>
      <c r="O27" s="6"/>
      <c r="P27" s="6"/>
      <c r="Q27" s="6"/>
      <c r="R27" s="6"/>
      <c r="S27" s="6"/>
      <c r="T27" s="6"/>
    </row>
    <row r="28" spans="1:20" ht="15">
      <c r="A28" s="51"/>
      <c r="B28" s="2" t="s">
        <v>42</v>
      </c>
      <c r="C28" s="3">
        <v>2</v>
      </c>
      <c r="D28" s="51"/>
      <c r="E28" s="3">
        <v>2</v>
      </c>
      <c r="F28" s="51"/>
      <c r="G28" s="51"/>
      <c r="H28" s="51"/>
      <c r="I28" s="53"/>
      <c r="J28" s="51"/>
      <c r="K28" s="51"/>
      <c r="L28" s="51"/>
      <c r="M28" s="15"/>
      <c r="N28" s="6"/>
      <c r="O28" s="6"/>
      <c r="P28" s="6"/>
      <c r="Q28" s="6"/>
      <c r="R28" s="6"/>
      <c r="S28" s="6"/>
      <c r="T28" s="6"/>
    </row>
    <row r="29" spans="1:20" ht="15">
      <c r="A29" s="51">
        <v>5</v>
      </c>
      <c r="B29" s="2" t="s">
        <v>56</v>
      </c>
      <c r="C29" s="3">
        <v>3</v>
      </c>
      <c r="D29" s="51">
        <f>SUM(C29:C41)</f>
        <v>31</v>
      </c>
      <c r="E29" s="3">
        <v>7</v>
      </c>
      <c r="F29" s="51">
        <f>SUM(E29:E41)</f>
        <v>52</v>
      </c>
      <c r="G29" s="51" t="s">
        <v>13</v>
      </c>
      <c r="H29" s="51" t="s">
        <v>6</v>
      </c>
      <c r="I29" s="51">
        <v>2.8</v>
      </c>
      <c r="J29" s="51">
        <v>3</v>
      </c>
      <c r="K29" s="51"/>
      <c r="L29" s="51"/>
      <c r="M29" s="15"/>
      <c r="N29" s="6"/>
      <c r="O29" s="6"/>
      <c r="P29" s="6"/>
      <c r="Q29" s="6"/>
      <c r="R29" s="6"/>
      <c r="S29" s="6"/>
      <c r="T29" s="6"/>
    </row>
    <row r="30" spans="1:20" ht="15">
      <c r="A30" s="51"/>
      <c r="B30" s="2" t="s">
        <v>45</v>
      </c>
      <c r="C30" s="3">
        <v>6</v>
      </c>
      <c r="D30" s="51"/>
      <c r="E30" s="3">
        <v>12</v>
      </c>
      <c r="F30" s="51"/>
      <c r="G30" s="51"/>
      <c r="H30" s="51"/>
      <c r="I30" s="51"/>
      <c r="J30" s="51"/>
      <c r="K30" s="51"/>
      <c r="L30" s="51"/>
      <c r="M30" s="15"/>
      <c r="N30" s="6"/>
      <c r="O30" s="6"/>
      <c r="P30" s="6"/>
      <c r="Q30" s="6"/>
      <c r="R30" s="6"/>
      <c r="S30" s="6"/>
      <c r="T30" s="6"/>
    </row>
    <row r="31" spans="1:20" ht="15">
      <c r="A31" s="51"/>
      <c r="B31" s="2" t="s">
        <v>132</v>
      </c>
      <c r="C31" s="3">
        <v>1</v>
      </c>
      <c r="D31" s="51"/>
      <c r="E31" s="3">
        <v>2</v>
      </c>
      <c r="F31" s="51"/>
      <c r="G31" s="51"/>
      <c r="H31" s="51"/>
      <c r="I31" s="51"/>
      <c r="J31" s="51"/>
      <c r="K31" s="51"/>
      <c r="L31" s="51"/>
      <c r="M31" s="15"/>
      <c r="N31" s="6"/>
      <c r="O31" s="6"/>
      <c r="P31" s="6"/>
      <c r="Q31" s="6"/>
      <c r="R31" s="6"/>
      <c r="S31" s="6"/>
      <c r="T31" s="6"/>
    </row>
    <row r="32" spans="1:20" ht="15">
      <c r="A32" s="51"/>
      <c r="B32" s="2" t="s">
        <v>46</v>
      </c>
      <c r="C32" s="3">
        <v>2</v>
      </c>
      <c r="D32" s="51"/>
      <c r="E32" s="3">
        <v>3</v>
      </c>
      <c r="F32" s="51"/>
      <c r="G32" s="51"/>
      <c r="H32" s="51"/>
      <c r="I32" s="51"/>
      <c r="J32" s="51"/>
      <c r="K32" s="51"/>
      <c r="L32" s="51"/>
      <c r="M32" s="15"/>
      <c r="N32" s="6"/>
      <c r="O32" s="6"/>
      <c r="P32" s="6"/>
      <c r="Q32" s="6"/>
      <c r="R32" s="6"/>
      <c r="S32" s="6"/>
      <c r="T32" s="6"/>
    </row>
    <row r="33" spans="1:20" ht="15">
      <c r="A33" s="51"/>
      <c r="B33" s="2" t="s">
        <v>47</v>
      </c>
      <c r="C33" s="3">
        <v>3</v>
      </c>
      <c r="D33" s="51"/>
      <c r="E33" s="3">
        <v>8</v>
      </c>
      <c r="F33" s="51"/>
      <c r="G33" s="51"/>
      <c r="H33" s="51"/>
      <c r="I33" s="51"/>
      <c r="J33" s="51"/>
      <c r="K33" s="51"/>
      <c r="L33" s="51"/>
      <c r="M33" s="15"/>
      <c r="N33" s="6"/>
      <c r="O33" s="6"/>
      <c r="P33" s="6"/>
      <c r="Q33" s="6"/>
      <c r="R33" s="6"/>
      <c r="S33" s="6"/>
      <c r="T33" s="6"/>
    </row>
    <row r="34" spans="1:20" ht="15">
      <c r="A34" s="51"/>
      <c r="B34" s="2" t="s">
        <v>48</v>
      </c>
      <c r="C34" s="3">
        <v>2</v>
      </c>
      <c r="D34" s="51"/>
      <c r="E34" s="3">
        <v>2</v>
      </c>
      <c r="F34" s="51"/>
      <c r="G34" s="51"/>
      <c r="H34" s="51"/>
      <c r="I34" s="51"/>
      <c r="J34" s="51"/>
      <c r="K34" s="51"/>
      <c r="L34" s="51"/>
      <c r="M34" s="15"/>
      <c r="N34" s="6"/>
      <c r="O34" s="6"/>
      <c r="P34" s="6"/>
      <c r="Q34" s="6"/>
      <c r="R34" s="6"/>
      <c r="S34" s="6"/>
      <c r="T34" s="6"/>
    </row>
    <row r="35" spans="1:20" ht="15">
      <c r="A35" s="51"/>
      <c r="B35" s="2" t="s">
        <v>49</v>
      </c>
      <c r="C35" s="3">
        <v>3</v>
      </c>
      <c r="D35" s="51"/>
      <c r="E35" s="3">
        <v>3</v>
      </c>
      <c r="F35" s="51"/>
      <c r="G35" s="51"/>
      <c r="H35" s="51"/>
      <c r="I35" s="51"/>
      <c r="J35" s="51"/>
      <c r="K35" s="51"/>
      <c r="L35" s="51"/>
      <c r="M35" s="15"/>
      <c r="N35" s="6"/>
      <c r="O35" s="6"/>
      <c r="P35" s="6"/>
      <c r="Q35" s="6"/>
      <c r="R35" s="6"/>
      <c r="S35" s="6"/>
      <c r="T35" s="6"/>
    </row>
    <row r="36" spans="1:20" ht="15">
      <c r="A36" s="51"/>
      <c r="B36" s="2" t="s">
        <v>50</v>
      </c>
      <c r="C36" s="3">
        <v>2</v>
      </c>
      <c r="D36" s="51"/>
      <c r="E36" s="3">
        <v>2</v>
      </c>
      <c r="F36" s="51"/>
      <c r="G36" s="51"/>
      <c r="H36" s="51"/>
      <c r="I36" s="51"/>
      <c r="J36" s="51"/>
      <c r="K36" s="51"/>
      <c r="L36" s="51"/>
      <c r="M36" s="15"/>
      <c r="N36" s="6"/>
      <c r="O36" s="6"/>
      <c r="P36" s="6"/>
      <c r="Q36" s="6"/>
      <c r="R36" s="6"/>
      <c r="S36" s="6"/>
      <c r="T36" s="6"/>
    </row>
    <row r="37" spans="1:20" ht="15">
      <c r="A37" s="51"/>
      <c r="B37" s="2" t="s">
        <v>51</v>
      </c>
      <c r="C37" s="3">
        <v>2</v>
      </c>
      <c r="D37" s="51"/>
      <c r="E37" s="3">
        <v>2</v>
      </c>
      <c r="F37" s="51"/>
      <c r="G37" s="51"/>
      <c r="H37" s="51"/>
      <c r="I37" s="51"/>
      <c r="J37" s="51"/>
      <c r="K37" s="51"/>
      <c r="L37" s="51"/>
      <c r="M37" s="15"/>
      <c r="N37" s="6"/>
      <c r="O37" s="6"/>
      <c r="P37" s="6"/>
      <c r="Q37" s="6"/>
      <c r="R37" s="6"/>
      <c r="S37" s="6"/>
      <c r="T37" s="6"/>
    </row>
    <row r="38" spans="1:20" ht="15">
      <c r="A38" s="51"/>
      <c r="B38" s="2" t="s">
        <v>52</v>
      </c>
      <c r="C38" s="3">
        <v>2</v>
      </c>
      <c r="D38" s="51"/>
      <c r="E38" s="3">
        <v>4</v>
      </c>
      <c r="F38" s="51"/>
      <c r="G38" s="51"/>
      <c r="H38" s="51"/>
      <c r="I38" s="51"/>
      <c r="J38" s="51"/>
      <c r="K38" s="51"/>
      <c r="L38" s="51"/>
      <c r="M38" s="15"/>
      <c r="N38" s="6"/>
      <c r="O38" s="6"/>
      <c r="P38" s="6"/>
      <c r="Q38" s="6"/>
      <c r="R38" s="6"/>
      <c r="S38" s="6"/>
      <c r="T38" s="6"/>
    </row>
    <row r="39" spans="1:20" ht="15">
      <c r="A39" s="51"/>
      <c r="B39" s="2" t="s">
        <v>53</v>
      </c>
      <c r="C39" s="3">
        <v>3</v>
      </c>
      <c r="D39" s="51"/>
      <c r="E39" s="3">
        <v>3</v>
      </c>
      <c r="F39" s="51"/>
      <c r="G39" s="51"/>
      <c r="H39" s="51"/>
      <c r="I39" s="51"/>
      <c r="J39" s="51"/>
      <c r="K39" s="51"/>
      <c r="L39" s="51"/>
      <c r="M39" s="15"/>
      <c r="N39" s="6"/>
      <c r="O39" s="6"/>
      <c r="P39" s="6"/>
      <c r="Q39" s="6"/>
      <c r="R39" s="6"/>
      <c r="S39" s="6"/>
      <c r="T39" s="6"/>
    </row>
    <row r="40" spans="1:20" ht="15">
      <c r="A40" s="51"/>
      <c r="B40" s="2" t="s">
        <v>54</v>
      </c>
      <c r="C40" s="3">
        <v>1</v>
      </c>
      <c r="D40" s="51"/>
      <c r="E40" s="3">
        <v>3</v>
      </c>
      <c r="F40" s="51"/>
      <c r="G40" s="51"/>
      <c r="H40" s="51"/>
      <c r="I40" s="51"/>
      <c r="J40" s="51"/>
      <c r="K40" s="51"/>
      <c r="L40" s="51"/>
      <c r="M40" s="15"/>
      <c r="N40" s="6"/>
      <c r="O40" s="6"/>
      <c r="P40" s="6"/>
      <c r="Q40" s="6"/>
      <c r="R40" s="6"/>
      <c r="S40" s="6"/>
      <c r="T40" s="6"/>
    </row>
    <row r="41" spans="1:20" ht="15">
      <c r="A41" s="51"/>
      <c r="B41" s="2" t="s">
        <v>55</v>
      </c>
      <c r="C41" s="3">
        <v>1</v>
      </c>
      <c r="D41" s="51"/>
      <c r="E41" s="3">
        <v>1</v>
      </c>
      <c r="F41" s="51"/>
      <c r="G41" s="51"/>
      <c r="H41" s="51"/>
      <c r="I41" s="51"/>
      <c r="J41" s="51"/>
      <c r="K41" s="51"/>
      <c r="L41" s="51"/>
      <c r="M41" s="15"/>
      <c r="N41" s="6"/>
      <c r="O41" s="6"/>
      <c r="P41" s="6"/>
      <c r="Q41" s="6"/>
      <c r="R41" s="6"/>
      <c r="S41" s="6"/>
      <c r="T41" s="6"/>
    </row>
    <row r="42" spans="1:20" ht="15">
      <c r="A42" s="51">
        <v>6</v>
      </c>
      <c r="B42" s="2" t="s">
        <v>62</v>
      </c>
      <c r="C42" s="3">
        <v>3</v>
      </c>
      <c r="D42" s="51">
        <f>SUM(C42:C47)</f>
        <v>15</v>
      </c>
      <c r="E42" s="3">
        <v>3</v>
      </c>
      <c r="F42" s="51">
        <f>SUM(E42:E47)</f>
        <v>34</v>
      </c>
      <c r="G42" s="51" t="s">
        <v>11</v>
      </c>
      <c r="H42" s="51" t="s">
        <v>6</v>
      </c>
      <c r="I42" s="51">
        <v>1.8</v>
      </c>
      <c r="J42" s="51">
        <v>2</v>
      </c>
      <c r="K42" s="51"/>
      <c r="L42" s="51"/>
      <c r="M42" s="15"/>
      <c r="N42" s="6"/>
      <c r="O42" s="6"/>
      <c r="P42" s="6"/>
      <c r="Q42" s="6"/>
      <c r="R42" s="6"/>
      <c r="S42" s="6"/>
      <c r="T42" s="6"/>
    </row>
    <row r="43" spans="1:20" ht="15">
      <c r="A43" s="51"/>
      <c r="B43" s="2" t="s">
        <v>57</v>
      </c>
      <c r="C43" s="3">
        <v>2</v>
      </c>
      <c r="D43" s="51"/>
      <c r="E43" s="3">
        <v>2</v>
      </c>
      <c r="F43" s="51"/>
      <c r="G43" s="51"/>
      <c r="H43" s="51"/>
      <c r="I43" s="51"/>
      <c r="J43" s="51"/>
      <c r="K43" s="51"/>
      <c r="L43" s="51"/>
      <c r="M43" s="15"/>
      <c r="N43" s="6"/>
      <c r="O43" s="6"/>
      <c r="P43" s="6"/>
      <c r="Q43" s="6"/>
      <c r="R43" s="6"/>
      <c r="S43" s="6"/>
      <c r="T43" s="6"/>
    </row>
    <row r="44" spans="1:20" ht="15">
      <c r="A44" s="51"/>
      <c r="B44" s="2" t="s">
        <v>58</v>
      </c>
      <c r="C44" s="3">
        <v>2</v>
      </c>
      <c r="D44" s="51"/>
      <c r="E44" s="3">
        <v>10</v>
      </c>
      <c r="F44" s="51"/>
      <c r="G44" s="51"/>
      <c r="H44" s="51"/>
      <c r="I44" s="51"/>
      <c r="J44" s="51"/>
      <c r="K44" s="51"/>
      <c r="L44" s="51"/>
      <c r="M44" s="15"/>
      <c r="N44" s="6"/>
      <c r="O44" s="6"/>
      <c r="P44" s="6"/>
      <c r="Q44" s="6"/>
      <c r="R44" s="6"/>
      <c r="S44" s="6"/>
      <c r="T44" s="6"/>
    </row>
    <row r="45" spans="1:20" ht="15">
      <c r="A45" s="51"/>
      <c r="B45" s="2" t="s">
        <v>59</v>
      </c>
      <c r="C45" s="3">
        <v>3</v>
      </c>
      <c r="D45" s="51"/>
      <c r="E45" s="3">
        <v>6</v>
      </c>
      <c r="F45" s="51"/>
      <c r="G45" s="51"/>
      <c r="H45" s="51"/>
      <c r="I45" s="51"/>
      <c r="J45" s="51"/>
      <c r="K45" s="51"/>
      <c r="L45" s="51"/>
      <c r="M45" s="15"/>
      <c r="N45" s="6"/>
      <c r="O45" s="6"/>
      <c r="P45" s="6"/>
      <c r="Q45" s="6"/>
      <c r="R45" s="6"/>
      <c r="S45" s="6"/>
      <c r="T45" s="6"/>
    </row>
    <row r="46" spans="1:20" ht="15">
      <c r="A46" s="51"/>
      <c r="B46" s="2" t="s">
        <v>60</v>
      </c>
      <c r="C46" s="3">
        <v>2</v>
      </c>
      <c r="D46" s="51"/>
      <c r="E46" s="3">
        <v>6</v>
      </c>
      <c r="F46" s="51"/>
      <c r="G46" s="51"/>
      <c r="H46" s="51"/>
      <c r="I46" s="51"/>
      <c r="J46" s="51"/>
      <c r="K46" s="51"/>
      <c r="L46" s="51"/>
      <c r="M46" s="15"/>
      <c r="N46" s="6"/>
      <c r="O46" s="6"/>
      <c r="P46" s="6"/>
      <c r="Q46" s="6"/>
      <c r="R46" s="6"/>
      <c r="S46" s="6"/>
      <c r="T46" s="6"/>
    </row>
    <row r="47" spans="1:20" ht="15">
      <c r="A47" s="51"/>
      <c r="B47" s="2" t="s">
        <v>61</v>
      </c>
      <c r="C47" s="3">
        <v>3</v>
      </c>
      <c r="D47" s="51"/>
      <c r="E47" s="3">
        <v>7</v>
      </c>
      <c r="F47" s="51"/>
      <c r="G47" s="51"/>
      <c r="H47" s="51"/>
      <c r="I47" s="51"/>
      <c r="J47" s="51"/>
      <c r="K47" s="51"/>
      <c r="L47" s="51"/>
      <c r="M47" s="15"/>
      <c r="N47" s="6"/>
      <c r="O47" s="6"/>
      <c r="P47" s="6"/>
      <c r="Q47" s="6"/>
      <c r="R47" s="6"/>
      <c r="S47" s="6"/>
      <c r="T47" s="6"/>
    </row>
    <row r="48" spans="1:20" ht="15">
      <c r="A48" s="51">
        <v>7</v>
      </c>
      <c r="B48" s="2" t="s">
        <v>82</v>
      </c>
      <c r="C48" s="3">
        <v>2</v>
      </c>
      <c r="D48" s="51">
        <f>SUM(C48:C67)</f>
        <v>34</v>
      </c>
      <c r="E48" s="3">
        <v>4</v>
      </c>
      <c r="F48" s="51">
        <f>SUM(E48:E67)</f>
        <v>64</v>
      </c>
      <c r="G48" s="51" t="s">
        <v>12</v>
      </c>
      <c r="H48" s="51" t="s">
        <v>6</v>
      </c>
      <c r="I48" s="51">
        <v>3.3</v>
      </c>
      <c r="J48" s="51">
        <v>4</v>
      </c>
      <c r="K48" s="51"/>
      <c r="L48" s="51"/>
      <c r="M48" s="23"/>
      <c r="N48" s="23"/>
      <c r="O48" s="23"/>
      <c r="P48" s="23"/>
      <c r="Q48" s="23"/>
      <c r="R48" s="6"/>
      <c r="S48" s="6"/>
      <c r="T48" s="6"/>
    </row>
    <row r="49" spans="1:20" ht="15">
      <c r="A49" s="51"/>
      <c r="B49" s="2" t="s">
        <v>63</v>
      </c>
      <c r="C49" s="3">
        <v>2</v>
      </c>
      <c r="D49" s="51"/>
      <c r="E49" s="3">
        <v>3</v>
      </c>
      <c r="F49" s="51"/>
      <c r="G49" s="51"/>
      <c r="H49" s="51"/>
      <c r="I49" s="51"/>
      <c r="J49" s="51"/>
      <c r="K49" s="51"/>
      <c r="L49" s="51"/>
      <c r="M49" s="15"/>
      <c r="N49" s="6"/>
      <c r="O49" s="6"/>
      <c r="P49" s="6"/>
      <c r="Q49" s="6"/>
      <c r="R49" s="6"/>
      <c r="S49" s="6"/>
      <c r="T49" s="6"/>
    </row>
    <row r="50" spans="1:20" ht="15">
      <c r="A50" s="51"/>
      <c r="B50" s="2" t="s">
        <v>64</v>
      </c>
      <c r="C50" s="3">
        <v>2</v>
      </c>
      <c r="D50" s="51"/>
      <c r="E50" s="3">
        <v>4</v>
      </c>
      <c r="F50" s="51"/>
      <c r="G50" s="51"/>
      <c r="H50" s="51"/>
      <c r="I50" s="51"/>
      <c r="J50" s="51"/>
      <c r="K50" s="51"/>
      <c r="L50" s="51"/>
      <c r="M50" s="15"/>
      <c r="N50" s="6"/>
      <c r="O50" s="6"/>
      <c r="P50" s="6"/>
      <c r="Q50" s="6"/>
      <c r="R50" s="6"/>
      <c r="S50" s="6"/>
      <c r="T50" s="6"/>
    </row>
    <row r="51" spans="1:20" ht="15">
      <c r="A51" s="51"/>
      <c r="B51" s="2" t="s">
        <v>65</v>
      </c>
      <c r="C51" s="3">
        <v>2</v>
      </c>
      <c r="D51" s="51"/>
      <c r="E51" s="3">
        <v>2</v>
      </c>
      <c r="F51" s="51"/>
      <c r="G51" s="51"/>
      <c r="H51" s="51"/>
      <c r="I51" s="51"/>
      <c r="J51" s="51"/>
      <c r="K51" s="51"/>
      <c r="L51" s="51"/>
      <c r="M51" s="15"/>
      <c r="N51" s="6"/>
      <c r="O51" s="6"/>
      <c r="P51" s="6"/>
      <c r="Q51" s="6"/>
      <c r="R51" s="6"/>
      <c r="S51" s="6"/>
      <c r="T51" s="6"/>
    </row>
    <row r="52" spans="1:20" ht="15">
      <c r="A52" s="51"/>
      <c r="B52" s="2" t="s">
        <v>66</v>
      </c>
      <c r="C52" s="3">
        <v>2</v>
      </c>
      <c r="D52" s="51"/>
      <c r="E52" s="3">
        <v>4</v>
      </c>
      <c r="F52" s="51"/>
      <c r="G52" s="51"/>
      <c r="H52" s="51"/>
      <c r="I52" s="51"/>
      <c r="J52" s="51"/>
      <c r="K52" s="51"/>
      <c r="L52" s="51"/>
      <c r="M52" s="15"/>
      <c r="N52" s="6"/>
      <c r="O52" s="6"/>
      <c r="P52" s="6"/>
      <c r="Q52" s="6"/>
      <c r="R52" s="6"/>
      <c r="S52" s="6"/>
      <c r="T52" s="6"/>
    </row>
    <row r="53" spans="1:20" ht="15">
      <c r="A53" s="51"/>
      <c r="B53" s="2" t="s">
        <v>67</v>
      </c>
      <c r="C53" s="3">
        <v>3</v>
      </c>
      <c r="D53" s="51"/>
      <c r="E53" s="3">
        <v>5</v>
      </c>
      <c r="F53" s="51"/>
      <c r="G53" s="51"/>
      <c r="H53" s="51"/>
      <c r="I53" s="51"/>
      <c r="J53" s="51"/>
      <c r="K53" s="51"/>
      <c r="L53" s="51"/>
      <c r="M53" s="15"/>
      <c r="N53" s="6"/>
      <c r="O53" s="6"/>
      <c r="P53" s="6"/>
      <c r="Q53" s="6"/>
      <c r="R53" s="6"/>
      <c r="S53" s="6"/>
      <c r="T53" s="6"/>
    </row>
    <row r="54" spans="1:20" ht="15">
      <c r="A54" s="51"/>
      <c r="B54" s="2" t="s">
        <v>68</v>
      </c>
      <c r="C54" s="3">
        <v>1</v>
      </c>
      <c r="D54" s="51"/>
      <c r="E54" s="3">
        <v>2</v>
      </c>
      <c r="F54" s="51"/>
      <c r="G54" s="51"/>
      <c r="H54" s="51"/>
      <c r="I54" s="51"/>
      <c r="J54" s="51"/>
      <c r="K54" s="51"/>
      <c r="L54" s="51"/>
      <c r="M54" s="15"/>
      <c r="N54" s="6"/>
      <c r="O54" s="6"/>
      <c r="P54" s="6"/>
      <c r="Q54" s="6"/>
      <c r="R54" s="6"/>
      <c r="S54" s="6"/>
      <c r="T54" s="6"/>
    </row>
    <row r="55" spans="1:20" ht="15">
      <c r="A55" s="51"/>
      <c r="B55" s="2" t="s">
        <v>69</v>
      </c>
      <c r="C55" s="3">
        <v>2</v>
      </c>
      <c r="D55" s="51"/>
      <c r="E55" s="3">
        <v>3</v>
      </c>
      <c r="F55" s="51"/>
      <c r="G55" s="51"/>
      <c r="H55" s="51"/>
      <c r="I55" s="51"/>
      <c r="J55" s="51"/>
      <c r="K55" s="51"/>
      <c r="L55" s="51"/>
      <c r="M55" s="15"/>
      <c r="N55" s="6"/>
      <c r="O55" s="6"/>
      <c r="P55" s="6"/>
      <c r="Q55" s="6"/>
      <c r="R55" s="6"/>
      <c r="S55" s="6"/>
      <c r="T55" s="6"/>
    </row>
    <row r="56" spans="1:20" ht="15">
      <c r="A56" s="51"/>
      <c r="B56" s="2" t="s">
        <v>70</v>
      </c>
      <c r="C56" s="3">
        <v>1</v>
      </c>
      <c r="D56" s="51"/>
      <c r="E56" s="3">
        <v>1</v>
      </c>
      <c r="F56" s="51"/>
      <c r="G56" s="51"/>
      <c r="H56" s="51"/>
      <c r="I56" s="51"/>
      <c r="J56" s="51"/>
      <c r="K56" s="51"/>
      <c r="L56" s="51"/>
      <c r="M56" s="15"/>
      <c r="N56" s="6"/>
      <c r="O56" s="6"/>
      <c r="P56" s="6"/>
      <c r="Q56" s="6"/>
      <c r="R56" s="6"/>
      <c r="S56" s="6"/>
      <c r="T56" s="6"/>
    </row>
    <row r="57" spans="1:20" ht="15">
      <c r="A57" s="51"/>
      <c r="B57" s="2" t="s">
        <v>71</v>
      </c>
      <c r="C57" s="3">
        <v>1</v>
      </c>
      <c r="D57" s="51"/>
      <c r="E57" s="3">
        <v>3</v>
      </c>
      <c r="F57" s="51"/>
      <c r="G57" s="51"/>
      <c r="H57" s="51"/>
      <c r="I57" s="51"/>
      <c r="J57" s="51"/>
      <c r="K57" s="51"/>
      <c r="L57" s="51"/>
      <c r="M57" s="15"/>
      <c r="N57" s="6"/>
      <c r="O57" s="6"/>
      <c r="P57" s="6"/>
      <c r="Q57" s="6"/>
      <c r="R57" s="6"/>
      <c r="S57" s="6"/>
      <c r="T57" s="6"/>
    </row>
    <row r="58" spans="1:20" ht="15">
      <c r="A58" s="51"/>
      <c r="B58" s="2" t="s">
        <v>72</v>
      </c>
      <c r="C58" s="3">
        <v>1</v>
      </c>
      <c r="D58" s="51"/>
      <c r="E58" s="3">
        <v>1</v>
      </c>
      <c r="F58" s="51"/>
      <c r="G58" s="51"/>
      <c r="H58" s="51"/>
      <c r="I58" s="51"/>
      <c r="J58" s="51"/>
      <c r="K58" s="51"/>
      <c r="L58" s="51"/>
      <c r="M58" s="15"/>
      <c r="N58" s="6"/>
      <c r="O58" s="6"/>
      <c r="P58" s="6"/>
      <c r="Q58" s="6"/>
      <c r="R58" s="6"/>
      <c r="S58" s="6"/>
      <c r="T58" s="6"/>
    </row>
    <row r="59" spans="1:20" ht="15">
      <c r="A59" s="51"/>
      <c r="B59" s="2" t="s">
        <v>73</v>
      </c>
      <c r="C59" s="3">
        <v>1</v>
      </c>
      <c r="D59" s="51"/>
      <c r="E59" s="3">
        <v>5</v>
      </c>
      <c r="F59" s="51"/>
      <c r="G59" s="51"/>
      <c r="H59" s="51"/>
      <c r="I59" s="51"/>
      <c r="J59" s="51"/>
      <c r="K59" s="51"/>
      <c r="L59" s="51"/>
      <c r="M59" s="15"/>
      <c r="N59" s="6"/>
      <c r="O59" s="6"/>
      <c r="P59" s="6"/>
      <c r="Q59" s="6"/>
      <c r="R59" s="6"/>
      <c r="S59" s="6"/>
      <c r="T59" s="6"/>
    </row>
    <row r="60" spans="1:20" ht="15">
      <c r="A60" s="51"/>
      <c r="B60" s="2" t="s">
        <v>74</v>
      </c>
      <c r="C60" s="3">
        <v>1</v>
      </c>
      <c r="D60" s="51"/>
      <c r="E60" s="3">
        <v>1</v>
      </c>
      <c r="F60" s="51"/>
      <c r="G60" s="51"/>
      <c r="H60" s="51"/>
      <c r="I60" s="51"/>
      <c r="J60" s="51"/>
      <c r="K60" s="51"/>
      <c r="L60" s="51"/>
      <c r="M60" s="15"/>
      <c r="N60" s="6"/>
      <c r="O60" s="6"/>
      <c r="P60" s="6"/>
      <c r="Q60" s="6"/>
      <c r="R60" s="6"/>
      <c r="S60" s="6"/>
      <c r="T60" s="6"/>
    </row>
    <row r="61" spans="1:13" s="6" customFormat="1" ht="15">
      <c r="A61" s="51"/>
      <c r="B61" s="2" t="s">
        <v>75</v>
      </c>
      <c r="C61" s="3">
        <v>2</v>
      </c>
      <c r="D61" s="51"/>
      <c r="E61" s="3">
        <v>4</v>
      </c>
      <c r="F61" s="51"/>
      <c r="G61" s="51"/>
      <c r="H61" s="51"/>
      <c r="I61" s="51"/>
      <c r="J61" s="51"/>
      <c r="K61" s="51"/>
      <c r="L61" s="51"/>
      <c r="M61" s="15"/>
    </row>
    <row r="62" spans="1:20" ht="15">
      <c r="A62" s="51"/>
      <c r="B62" s="2" t="s">
        <v>76</v>
      </c>
      <c r="C62" s="3">
        <v>1</v>
      </c>
      <c r="D62" s="51"/>
      <c r="E62" s="3">
        <v>1</v>
      </c>
      <c r="F62" s="51"/>
      <c r="G62" s="51"/>
      <c r="H62" s="51"/>
      <c r="I62" s="51"/>
      <c r="J62" s="51"/>
      <c r="K62" s="51"/>
      <c r="L62" s="51"/>
      <c r="M62" s="15"/>
      <c r="N62" s="6"/>
      <c r="O62" s="6"/>
      <c r="P62" s="6"/>
      <c r="Q62" s="6"/>
      <c r="R62" s="6"/>
      <c r="S62" s="6"/>
      <c r="T62" s="6"/>
    </row>
    <row r="63" spans="1:20" ht="15">
      <c r="A63" s="51"/>
      <c r="B63" s="2" t="s">
        <v>77</v>
      </c>
      <c r="C63" s="3">
        <v>1</v>
      </c>
      <c r="D63" s="51"/>
      <c r="E63" s="3">
        <v>1</v>
      </c>
      <c r="F63" s="51"/>
      <c r="G63" s="51"/>
      <c r="H63" s="51"/>
      <c r="I63" s="51"/>
      <c r="J63" s="51"/>
      <c r="K63" s="51"/>
      <c r="L63" s="51"/>
      <c r="M63" s="15"/>
      <c r="N63" s="6"/>
      <c r="O63" s="6"/>
      <c r="P63" s="6"/>
      <c r="Q63" s="6"/>
      <c r="R63" s="6"/>
      <c r="S63" s="6"/>
      <c r="T63" s="6"/>
    </row>
    <row r="64" spans="1:20" ht="15">
      <c r="A64" s="51"/>
      <c r="B64" s="2" t="s">
        <v>78</v>
      </c>
      <c r="C64" s="3">
        <v>3</v>
      </c>
      <c r="D64" s="51"/>
      <c r="E64" s="3">
        <v>4</v>
      </c>
      <c r="F64" s="51"/>
      <c r="G64" s="51"/>
      <c r="H64" s="51"/>
      <c r="I64" s="51"/>
      <c r="J64" s="51"/>
      <c r="K64" s="51"/>
      <c r="L64" s="51"/>
      <c r="M64" s="15"/>
      <c r="N64" s="6"/>
      <c r="O64" s="6"/>
      <c r="P64" s="6"/>
      <c r="Q64" s="6"/>
      <c r="R64" s="6"/>
      <c r="S64" s="6"/>
      <c r="T64" s="6"/>
    </row>
    <row r="65" spans="1:20" ht="15">
      <c r="A65" s="51"/>
      <c r="B65" s="2" t="s">
        <v>79</v>
      </c>
      <c r="C65" s="3">
        <v>4</v>
      </c>
      <c r="D65" s="51"/>
      <c r="E65" s="3">
        <v>12</v>
      </c>
      <c r="F65" s="51"/>
      <c r="G65" s="51"/>
      <c r="H65" s="51"/>
      <c r="I65" s="51"/>
      <c r="J65" s="51"/>
      <c r="K65" s="51"/>
      <c r="L65" s="51"/>
      <c r="M65" s="15"/>
      <c r="N65" s="6"/>
      <c r="O65" s="6"/>
      <c r="P65" s="6"/>
      <c r="Q65" s="6"/>
      <c r="R65" s="6"/>
      <c r="S65" s="6"/>
      <c r="T65" s="6"/>
    </row>
    <row r="66" spans="1:20" ht="15">
      <c r="A66" s="51"/>
      <c r="B66" s="2" t="s">
        <v>80</v>
      </c>
      <c r="C66" s="3">
        <v>1</v>
      </c>
      <c r="D66" s="51"/>
      <c r="E66" s="3">
        <v>1</v>
      </c>
      <c r="F66" s="51"/>
      <c r="G66" s="51"/>
      <c r="H66" s="51"/>
      <c r="I66" s="51"/>
      <c r="J66" s="51"/>
      <c r="K66" s="51"/>
      <c r="L66" s="51"/>
      <c r="M66" s="15"/>
      <c r="N66" s="6"/>
      <c r="O66" s="6"/>
      <c r="P66" s="6"/>
      <c r="Q66" s="6"/>
      <c r="R66" s="6"/>
      <c r="S66" s="6"/>
      <c r="T66" s="6"/>
    </row>
    <row r="67" spans="1:20" ht="15">
      <c r="A67" s="51"/>
      <c r="B67" s="2" t="s">
        <v>81</v>
      </c>
      <c r="C67" s="3">
        <v>1</v>
      </c>
      <c r="D67" s="51"/>
      <c r="E67" s="3">
        <v>3</v>
      </c>
      <c r="F67" s="51"/>
      <c r="G67" s="51"/>
      <c r="H67" s="51"/>
      <c r="I67" s="51"/>
      <c r="J67" s="51"/>
      <c r="K67" s="51"/>
      <c r="L67" s="51"/>
      <c r="M67" s="15"/>
      <c r="N67" s="6"/>
      <c r="O67" s="6"/>
      <c r="P67" s="6"/>
      <c r="Q67" s="6"/>
      <c r="R67" s="6"/>
      <c r="S67" s="6"/>
      <c r="T67" s="6"/>
    </row>
    <row r="68" spans="1:20" ht="15">
      <c r="A68" s="51">
        <v>8</v>
      </c>
      <c r="B68" s="2" t="s">
        <v>129</v>
      </c>
      <c r="C68" s="3">
        <v>1</v>
      </c>
      <c r="D68" s="51">
        <f>SUM(C68:C94)</f>
        <v>36</v>
      </c>
      <c r="E68" s="3">
        <v>1</v>
      </c>
      <c r="F68" s="51">
        <f>SUM(E68:E94)</f>
        <v>46</v>
      </c>
      <c r="G68" s="51" t="s">
        <v>14</v>
      </c>
      <c r="H68" s="51" t="s">
        <v>6</v>
      </c>
      <c r="I68" s="51">
        <v>2.3</v>
      </c>
      <c r="J68" s="51">
        <v>3</v>
      </c>
      <c r="K68" s="51"/>
      <c r="L68" s="51"/>
      <c r="M68" s="23"/>
      <c r="N68" s="23"/>
      <c r="O68" s="23"/>
      <c r="P68" s="23"/>
      <c r="Q68" s="23"/>
      <c r="R68" s="6"/>
      <c r="S68" s="6"/>
      <c r="T68" s="6"/>
    </row>
    <row r="69" spans="1:20" ht="15">
      <c r="A69" s="51"/>
      <c r="B69" s="2" t="s">
        <v>83</v>
      </c>
      <c r="C69" s="3">
        <v>1</v>
      </c>
      <c r="D69" s="51"/>
      <c r="E69" s="3">
        <v>1</v>
      </c>
      <c r="F69" s="51"/>
      <c r="G69" s="51"/>
      <c r="H69" s="51"/>
      <c r="I69" s="51"/>
      <c r="J69" s="51"/>
      <c r="K69" s="51"/>
      <c r="L69" s="51"/>
      <c r="M69" s="15"/>
      <c r="N69" s="6"/>
      <c r="O69" s="6"/>
      <c r="P69" s="6"/>
      <c r="Q69" s="6"/>
      <c r="R69" s="6"/>
      <c r="S69" s="6"/>
      <c r="T69" s="6"/>
    </row>
    <row r="70" spans="1:20" ht="15">
      <c r="A70" s="51"/>
      <c r="B70" s="2" t="s">
        <v>84</v>
      </c>
      <c r="C70" s="3">
        <v>1</v>
      </c>
      <c r="D70" s="51"/>
      <c r="E70" s="3">
        <v>1</v>
      </c>
      <c r="F70" s="51"/>
      <c r="G70" s="51"/>
      <c r="H70" s="51"/>
      <c r="I70" s="51"/>
      <c r="J70" s="51"/>
      <c r="K70" s="51"/>
      <c r="L70" s="51"/>
      <c r="M70" s="15"/>
      <c r="N70" s="6"/>
      <c r="O70" s="6"/>
      <c r="P70" s="6"/>
      <c r="Q70" s="6"/>
      <c r="R70" s="6"/>
      <c r="S70" s="6"/>
      <c r="T70" s="6"/>
    </row>
    <row r="71" spans="1:20" ht="15">
      <c r="A71" s="51"/>
      <c r="B71" s="2" t="s">
        <v>85</v>
      </c>
      <c r="C71" s="3">
        <v>1</v>
      </c>
      <c r="D71" s="51"/>
      <c r="E71" s="3">
        <v>1</v>
      </c>
      <c r="F71" s="51"/>
      <c r="G71" s="51"/>
      <c r="H71" s="51"/>
      <c r="I71" s="51"/>
      <c r="J71" s="51"/>
      <c r="K71" s="51"/>
      <c r="L71" s="51"/>
      <c r="M71" s="15"/>
      <c r="N71" s="6"/>
      <c r="O71" s="6"/>
      <c r="P71" s="6"/>
      <c r="Q71" s="6"/>
      <c r="R71" s="6"/>
      <c r="S71" s="6"/>
      <c r="T71" s="6"/>
    </row>
    <row r="72" spans="1:20" ht="15">
      <c r="A72" s="51"/>
      <c r="B72" s="2" t="s">
        <v>86</v>
      </c>
      <c r="C72" s="3">
        <v>1</v>
      </c>
      <c r="D72" s="51"/>
      <c r="E72" s="3">
        <v>1</v>
      </c>
      <c r="F72" s="51"/>
      <c r="G72" s="51"/>
      <c r="H72" s="51"/>
      <c r="I72" s="51"/>
      <c r="J72" s="51"/>
      <c r="K72" s="51"/>
      <c r="L72" s="51"/>
      <c r="M72" s="15"/>
      <c r="N72" s="6"/>
      <c r="O72" s="6"/>
      <c r="P72" s="6"/>
      <c r="Q72" s="6"/>
      <c r="R72" s="6"/>
      <c r="S72" s="6"/>
      <c r="T72" s="6"/>
    </row>
    <row r="73" spans="1:20" ht="15">
      <c r="A73" s="51"/>
      <c r="B73" s="2" t="s">
        <v>87</v>
      </c>
      <c r="C73" s="3">
        <v>3</v>
      </c>
      <c r="D73" s="51"/>
      <c r="E73" s="3">
        <v>4</v>
      </c>
      <c r="F73" s="51"/>
      <c r="G73" s="51"/>
      <c r="H73" s="51"/>
      <c r="I73" s="51"/>
      <c r="J73" s="51"/>
      <c r="K73" s="51"/>
      <c r="L73" s="51"/>
      <c r="M73" s="15"/>
      <c r="N73" s="6"/>
      <c r="O73" s="6"/>
      <c r="P73" s="6"/>
      <c r="Q73" s="6"/>
      <c r="R73" s="6"/>
      <c r="S73" s="6"/>
      <c r="T73" s="6"/>
    </row>
    <row r="74" spans="1:20" ht="15">
      <c r="A74" s="51"/>
      <c r="B74" s="2" t="s">
        <v>88</v>
      </c>
      <c r="C74" s="3">
        <v>1</v>
      </c>
      <c r="D74" s="51"/>
      <c r="E74" s="3">
        <v>1</v>
      </c>
      <c r="F74" s="51"/>
      <c r="G74" s="51"/>
      <c r="H74" s="51"/>
      <c r="I74" s="51"/>
      <c r="J74" s="51"/>
      <c r="K74" s="51"/>
      <c r="L74" s="51"/>
      <c r="M74" s="15"/>
      <c r="N74" s="6"/>
      <c r="O74" s="6"/>
      <c r="P74" s="6"/>
      <c r="Q74" s="6"/>
      <c r="R74" s="6"/>
      <c r="S74" s="6"/>
      <c r="T74" s="6"/>
    </row>
    <row r="75" spans="1:20" ht="15">
      <c r="A75" s="51"/>
      <c r="B75" s="2" t="s">
        <v>89</v>
      </c>
      <c r="C75" s="3">
        <v>2</v>
      </c>
      <c r="D75" s="51"/>
      <c r="E75" s="3">
        <v>1</v>
      </c>
      <c r="F75" s="51"/>
      <c r="G75" s="51"/>
      <c r="H75" s="51"/>
      <c r="I75" s="51"/>
      <c r="J75" s="51"/>
      <c r="K75" s="51"/>
      <c r="L75" s="51"/>
      <c r="M75" s="15"/>
      <c r="N75" s="6"/>
      <c r="O75" s="6"/>
      <c r="P75" s="6"/>
      <c r="Q75" s="6"/>
      <c r="R75" s="6"/>
      <c r="S75" s="6"/>
      <c r="T75" s="6"/>
    </row>
    <row r="76" spans="1:20" ht="15">
      <c r="A76" s="51"/>
      <c r="B76" s="2" t="s">
        <v>90</v>
      </c>
      <c r="C76" s="3">
        <v>2</v>
      </c>
      <c r="D76" s="51"/>
      <c r="E76" s="3">
        <v>4</v>
      </c>
      <c r="F76" s="51"/>
      <c r="G76" s="51"/>
      <c r="H76" s="51"/>
      <c r="I76" s="51"/>
      <c r="J76" s="51"/>
      <c r="K76" s="51"/>
      <c r="L76" s="51"/>
      <c r="M76" s="15"/>
      <c r="N76" s="6"/>
      <c r="O76" s="6"/>
      <c r="P76" s="6"/>
      <c r="Q76" s="6"/>
      <c r="R76" s="6"/>
      <c r="S76" s="6"/>
      <c r="T76" s="6"/>
    </row>
    <row r="77" spans="1:20" ht="15">
      <c r="A77" s="51"/>
      <c r="B77" s="2" t="s">
        <v>91</v>
      </c>
      <c r="C77" s="3">
        <v>1</v>
      </c>
      <c r="D77" s="51"/>
      <c r="E77" s="3">
        <v>1</v>
      </c>
      <c r="F77" s="51"/>
      <c r="G77" s="51"/>
      <c r="H77" s="51"/>
      <c r="I77" s="51"/>
      <c r="J77" s="51"/>
      <c r="K77" s="51"/>
      <c r="L77" s="51"/>
      <c r="M77" s="15"/>
      <c r="N77" s="6"/>
      <c r="O77" s="6"/>
      <c r="P77" s="6"/>
      <c r="Q77" s="6"/>
      <c r="R77" s="6"/>
      <c r="S77" s="6"/>
      <c r="T77" s="6"/>
    </row>
    <row r="78" spans="1:20" ht="15">
      <c r="A78" s="51"/>
      <c r="B78" s="2" t="s">
        <v>92</v>
      </c>
      <c r="C78" s="3">
        <v>1</v>
      </c>
      <c r="D78" s="51"/>
      <c r="E78" s="3">
        <v>1</v>
      </c>
      <c r="F78" s="51"/>
      <c r="G78" s="51"/>
      <c r="H78" s="51"/>
      <c r="I78" s="51"/>
      <c r="J78" s="51"/>
      <c r="K78" s="51"/>
      <c r="L78" s="51"/>
      <c r="M78" s="15"/>
      <c r="N78" s="6"/>
      <c r="O78" s="6"/>
      <c r="P78" s="6"/>
      <c r="Q78" s="6"/>
      <c r="R78" s="6"/>
      <c r="S78" s="6"/>
      <c r="T78" s="6"/>
    </row>
    <row r="79" spans="1:20" ht="15">
      <c r="A79" s="51"/>
      <c r="B79" s="2" t="s">
        <v>93</v>
      </c>
      <c r="C79" s="3">
        <v>1</v>
      </c>
      <c r="D79" s="51"/>
      <c r="E79" s="3">
        <v>2</v>
      </c>
      <c r="F79" s="51"/>
      <c r="G79" s="51"/>
      <c r="H79" s="51"/>
      <c r="I79" s="51"/>
      <c r="J79" s="51"/>
      <c r="K79" s="51"/>
      <c r="L79" s="51"/>
      <c r="M79" s="15"/>
      <c r="N79" s="6"/>
      <c r="O79" s="6"/>
      <c r="P79" s="6"/>
      <c r="Q79" s="6"/>
      <c r="R79" s="6"/>
      <c r="S79" s="6"/>
      <c r="T79" s="6"/>
    </row>
    <row r="80" spans="1:20" ht="15">
      <c r="A80" s="51"/>
      <c r="B80" s="2" t="s">
        <v>94</v>
      </c>
      <c r="C80" s="3">
        <v>1</v>
      </c>
      <c r="D80" s="51"/>
      <c r="E80" s="3">
        <v>1</v>
      </c>
      <c r="F80" s="51"/>
      <c r="G80" s="51"/>
      <c r="H80" s="51"/>
      <c r="I80" s="51"/>
      <c r="J80" s="51"/>
      <c r="K80" s="51"/>
      <c r="L80" s="51"/>
      <c r="M80" s="15"/>
      <c r="N80" s="6"/>
      <c r="O80" s="6"/>
      <c r="P80" s="6"/>
      <c r="Q80" s="6"/>
      <c r="R80" s="6"/>
      <c r="S80" s="6"/>
      <c r="T80" s="6"/>
    </row>
    <row r="81" spans="1:20" ht="15">
      <c r="A81" s="51"/>
      <c r="B81" s="2" t="s">
        <v>95</v>
      </c>
      <c r="C81" s="3">
        <v>1</v>
      </c>
      <c r="D81" s="51"/>
      <c r="E81" s="3">
        <v>1</v>
      </c>
      <c r="F81" s="51"/>
      <c r="G81" s="51"/>
      <c r="H81" s="51"/>
      <c r="I81" s="51"/>
      <c r="J81" s="51"/>
      <c r="K81" s="51"/>
      <c r="L81" s="51"/>
      <c r="M81" s="15"/>
      <c r="N81" s="6"/>
      <c r="O81" s="6"/>
      <c r="P81" s="6"/>
      <c r="Q81" s="6"/>
      <c r="R81" s="6"/>
      <c r="S81" s="6"/>
      <c r="T81" s="6"/>
    </row>
    <row r="82" spans="1:20" ht="15">
      <c r="A82" s="51"/>
      <c r="B82" s="2" t="s">
        <v>96</v>
      </c>
      <c r="C82" s="3">
        <v>1</v>
      </c>
      <c r="D82" s="51"/>
      <c r="E82" s="3">
        <v>4</v>
      </c>
      <c r="F82" s="51"/>
      <c r="G82" s="51"/>
      <c r="H82" s="51"/>
      <c r="I82" s="51"/>
      <c r="J82" s="51"/>
      <c r="K82" s="51"/>
      <c r="L82" s="51"/>
      <c r="M82" s="15"/>
      <c r="N82" s="6"/>
      <c r="O82" s="6"/>
      <c r="P82" s="6"/>
      <c r="Q82" s="6"/>
      <c r="R82" s="6"/>
      <c r="S82" s="6"/>
      <c r="T82" s="6"/>
    </row>
    <row r="83" spans="1:20" ht="15">
      <c r="A83" s="51"/>
      <c r="B83" s="2" t="s">
        <v>97</v>
      </c>
      <c r="C83" s="3">
        <v>1</v>
      </c>
      <c r="D83" s="51"/>
      <c r="E83" s="3">
        <v>1</v>
      </c>
      <c r="F83" s="51"/>
      <c r="G83" s="51"/>
      <c r="H83" s="51"/>
      <c r="I83" s="51"/>
      <c r="J83" s="51"/>
      <c r="K83" s="51"/>
      <c r="L83" s="51"/>
      <c r="M83" s="15"/>
      <c r="N83" s="6"/>
      <c r="O83" s="6"/>
      <c r="P83" s="6"/>
      <c r="Q83" s="6"/>
      <c r="R83" s="6"/>
      <c r="S83" s="6"/>
      <c r="T83" s="6"/>
    </row>
    <row r="84" spans="1:20" ht="15">
      <c r="A84" s="51"/>
      <c r="B84" s="2" t="s">
        <v>98</v>
      </c>
      <c r="C84" s="3">
        <v>2</v>
      </c>
      <c r="D84" s="51"/>
      <c r="E84" s="3">
        <v>0</v>
      </c>
      <c r="F84" s="51"/>
      <c r="G84" s="51"/>
      <c r="H84" s="51"/>
      <c r="I84" s="51"/>
      <c r="J84" s="51"/>
      <c r="K84" s="51"/>
      <c r="L84" s="51"/>
      <c r="M84" s="15"/>
      <c r="N84" s="6"/>
      <c r="O84" s="6"/>
      <c r="P84" s="6"/>
      <c r="Q84" s="6"/>
      <c r="R84" s="6"/>
      <c r="S84" s="6"/>
      <c r="T84" s="6"/>
    </row>
    <row r="85" spans="1:20" ht="15">
      <c r="A85" s="51"/>
      <c r="B85" s="2" t="s">
        <v>99</v>
      </c>
      <c r="C85" s="3">
        <v>1</v>
      </c>
      <c r="D85" s="51"/>
      <c r="E85" s="3">
        <v>1</v>
      </c>
      <c r="F85" s="51"/>
      <c r="G85" s="51"/>
      <c r="H85" s="51"/>
      <c r="I85" s="51"/>
      <c r="J85" s="51"/>
      <c r="K85" s="51"/>
      <c r="L85" s="51"/>
      <c r="M85" s="15"/>
      <c r="N85" s="6"/>
      <c r="O85" s="6"/>
      <c r="P85" s="6"/>
      <c r="Q85" s="6"/>
      <c r="R85" s="6"/>
      <c r="S85" s="6"/>
      <c r="T85" s="6"/>
    </row>
    <row r="86" spans="1:20" ht="15">
      <c r="A86" s="51"/>
      <c r="B86" s="2" t="s">
        <v>100</v>
      </c>
      <c r="C86" s="3">
        <v>1</v>
      </c>
      <c r="D86" s="51"/>
      <c r="E86" s="3">
        <v>1</v>
      </c>
      <c r="F86" s="51"/>
      <c r="G86" s="51"/>
      <c r="H86" s="51"/>
      <c r="I86" s="51"/>
      <c r="J86" s="51"/>
      <c r="K86" s="51"/>
      <c r="L86" s="51"/>
      <c r="M86" s="15"/>
      <c r="N86" s="6"/>
      <c r="O86" s="6"/>
      <c r="P86" s="6"/>
      <c r="Q86" s="6"/>
      <c r="R86" s="6"/>
      <c r="S86" s="6"/>
      <c r="T86" s="6"/>
    </row>
    <row r="87" spans="1:20" ht="15">
      <c r="A87" s="51"/>
      <c r="B87" s="2" t="s">
        <v>101</v>
      </c>
      <c r="C87" s="3">
        <v>1</v>
      </c>
      <c r="D87" s="51"/>
      <c r="E87" s="3">
        <v>1</v>
      </c>
      <c r="F87" s="51"/>
      <c r="G87" s="51"/>
      <c r="H87" s="51"/>
      <c r="I87" s="51"/>
      <c r="J87" s="51"/>
      <c r="K87" s="51"/>
      <c r="L87" s="51"/>
      <c r="M87" s="15"/>
      <c r="N87" s="6"/>
      <c r="O87" s="6"/>
      <c r="P87" s="6"/>
      <c r="Q87" s="6"/>
      <c r="R87" s="6"/>
      <c r="S87" s="6"/>
      <c r="T87" s="6"/>
    </row>
    <row r="88" spans="1:20" ht="15">
      <c r="A88" s="51"/>
      <c r="B88" s="2" t="s">
        <v>102</v>
      </c>
      <c r="C88" s="3">
        <v>1</v>
      </c>
      <c r="D88" s="51"/>
      <c r="E88" s="3">
        <v>2</v>
      </c>
      <c r="F88" s="51"/>
      <c r="G88" s="51"/>
      <c r="H88" s="51"/>
      <c r="I88" s="51"/>
      <c r="J88" s="51"/>
      <c r="K88" s="51"/>
      <c r="L88" s="51"/>
      <c r="M88" s="15"/>
      <c r="N88" s="6"/>
      <c r="O88" s="6"/>
      <c r="P88" s="6"/>
      <c r="Q88" s="6"/>
      <c r="R88" s="6"/>
      <c r="S88" s="6"/>
      <c r="T88" s="6"/>
    </row>
    <row r="89" spans="1:20" ht="15">
      <c r="A89" s="51"/>
      <c r="B89" s="2" t="s">
        <v>103</v>
      </c>
      <c r="C89" s="3">
        <v>1</v>
      </c>
      <c r="D89" s="51"/>
      <c r="E89" s="3">
        <v>2</v>
      </c>
      <c r="F89" s="51"/>
      <c r="G89" s="51"/>
      <c r="H89" s="51"/>
      <c r="I89" s="51"/>
      <c r="J89" s="51"/>
      <c r="K89" s="51"/>
      <c r="L89" s="51"/>
      <c r="M89" s="15"/>
      <c r="N89" s="6"/>
      <c r="O89" s="6"/>
      <c r="P89" s="6"/>
      <c r="Q89" s="6"/>
      <c r="R89" s="6"/>
      <c r="S89" s="6"/>
      <c r="T89" s="6"/>
    </row>
    <row r="90" spans="1:20" ht="15">
      <c r="A90" s="51"/>
      <c r="B90" s="2" t="s">
        <v>104</v>
      </c>
      <c r="C90" s="3">
        <v>1</v>
      </c>
      <c r="D90" s="51"/>
      <c r="E90" s="3">
        <v>1</v>
      </c>
      <c r="F90" s="51"/>
      <c r="G90" s="51"/>
      <c r="H90" s="51"/>
      <c r="I90" s="51"/>
      <c r="J90" s="51"/>
      <c r="K90" s="51"/>
      <c r="L90" s="51"/>
      <c r="M90" s="15"/>
      <c r="N90" s="6"/>
      <c r="O90" s="6"/>
      <c r="P90" s="6"/>
      <c r="Q90" s="6"/>
      <c r="R90" s="6"/>
      <c r="S90" s="6"/>
      <c r="T90" s="6"/>
    </row>
    <row r="91" spans="1:20" ht="15">
      <c r="A91" s="51"/>
      <c r="B91" s="2" t="s">
        <v>105</v>
      </c>
      <c r="C91" s="3">
        <v>1</v>
      </c>
      <c r="D91" s="51"/>
      <c r="E91" s="3">
        <v>2</v>
      </c>
      <c r="F91" s="51"/>
      <c r="G91" s="51"/>
      <c r="H91" s="51"/>
      <c r="I91" s="51"/>
      <c r="J91" s="51"/>
      <c r="K91" s="51"/>
      <c r="L91" s="51"/>
      <c r="M91" s="15"/>
      <c r="N91" s="6"/>
      <c r="O91" s="6"/>
      <c r="P91" s="6"/>
      <c r="Q91" s="6"/>
      <c r="R91" s="6"/>
      <c r="S91" s="6"/>
      <c r="T91" s="6"/>
    </row>
    <row r="92" spans="1:20" ht="15">
      <c r="A92" s="51"/>
      <c r="B92" s="2" t="s">
        <v>106</v>
      </c>
      <c r="C92" s="3">
        <v>3</v>
      </c>
      <c r="D92" s="51"/>
      <c r="E92" s="3">
        <v>4</v>
      </c>
      <c r="F92" s="51"/>
      <c r="G92" s="51"/>
      <c r="H92" s="51"/>
      <c r="I92" s="51"/>
      <c r="J92" s="51"/>
      <c r="K92" s="51"/>
      <c r="L92" s="51"/>
      <c r="M92" s="15"/>
      <c r="N92" s="6"/>
      <c r="O92" s="6"/>
      <c r="P92" s="6"/>
      <c r="Q92" s="6"/>
      <c r="R92" s="6"/>
      <c r="S92" s="6"/>
      <c r="T92" s="6"/>
    </row>
    <row r="93" spans="1:20" ht="15">
      <c r="A93" s="51"/>
      <c r="B93" s="2" t="s">
        <v>107</v>
      </c>
      <c r="C93" s="3">
        <v>3</v>
      </c>
      <c r="D93" s="51"/>
      <c r="E93" s="3">
        <v>6</v>
      </c>
      <c r="F93" s="51"/>
      <c r="G93" s="51"/>
      <c r="H93" s="51"/>
      <c r="I93" s="51"/>
      <c r="J93" s="51"/>
      <c r="K93" s="51"/>
      <c r="L93" s="51"/>
      <c r="M93" s="15"/>
      <c r="N93" s="6"/>
      <c r="O93" s="6"/>
      <c r="P93" s="6"/>
      <c r="Q93" s="6"/>
      <c r="R93" s="6"/>
      <c r="S93" s="6"/>
      <c r="T93" s="6"/>
    </row>
    <row r="94" spans="1:20" ht="15">
      <c r="A94" s="51"/>
      <c r="B94" s="2" t="s">
        <v>108</v>
      </c>
      <c r="C94" s="3">
        <v>1</v>
      </c>
      <c r="D94" s="51"/>
      <c r="E94" s="3">
        <v>0</v>
      </c>
      <c r="F94" s="51"/>
      <c r="G94" s="51"/>
      <c r="H94" s="51"/>
      <c r="I94" s="51"/>
      <c r="J94" s="51"/>
      <c r="K94" s="51"/>
      <c r="L94" s="51"/>
      <c r="M94" s="15"/>
      <c r="N94" s="6"/>
      <c r="O94" s="6"/>
      <c r="P94" s="6"/>
      <c r="Q94" s="6"/>
      <c r="R94" s="6"/>
      <c r="S94" s="6"/>
      <c r="T94" s="6"/>
    </row>
    <row r="95" spans="1:20" ht="15">
      <c r="A95" s="51">
        <v>9</v>
      </c>
      <c r="B95" s="2" t="s">
        <v>110</v>
      </c>
      <c r="C95" s="3">
        <v>2</v>
      </c>
      <c r="D95" s="51">
        <f>SUM(C95:C100)</f>
        <v>13</v>
      </c>
      <c r="E95" s="3">
        <v>4</v>
      </c>
      <c r="F95" s="51">
        <f>SUM(E95:E100)</f>
        <v>23</v>
      </c>
      <c r="G95" s="51" t="s">
        <v>15</v>
      </c>
      <c r="H95" s="51" t="s">
        <v>6</v>
      </c>
      <c r="I95" s="51">
        <v>1.2</v>
      </c>
      <c r="J95" s="51">
        <v>2</v>
      </c>
      <c r="K95" s="51"/>
      <c r="L95" s="51"/>
      <c r="M95" s="23"/>
      <c r="N95" s="23"/>
      <c r="O95" s="23"/>
      <c r="P95" s="23"/>
      <c r="Q95" s="23"/>
      <c r="R95" s="6"/>
      <c r="S95" s="6"/>
      <c r="T95" s="6"/>
    </row>
    <row r="96" spans="1:20" ht="15">
      <c r="A96" s="51"/>
      <c r="B96" s="2" t="s">
        <v>111</v>
      </c>
      <c r="C96" s="3">
        <v>4</v>
      </c>
      <c r="D96" s="51"/>
      <c r="E96" s="3">
        <v>4</v>
      </c>
      <c r="F96" s="51"/>
      <c r="G96" s="51"/>
      <c r="H96" s="51"/>
      <c r="I96" s="51"/>
      <c r="J96" s="51"/>
      <c r="K96" s="51"/>
      <c r="L96" s="51"/>
      <c r="M96" s="15"/>
      <c r="N96" s="6"/>
      <c r="O96" s="6"/>
      <c r="P96" s="6"/>
      <c r="Q96" s="6"/>
      <c r="R96" s="6"/>
      <c r="S96" s="6"/>
      <c r="T96" s="6"/>
    </row>
    <row r="97" spans="1:20" ht="15">
      <c r="A97" s="51"/>
      <c r="B97" s="2" t="s">
        <v>112</v>
      </c>
      <c r="C97" s="3">
        <v>2</v>
      </c>
      <c r="D97" s="51"/>
      <c r="E97" s="3">
        <v>3</v>
      </c>
      <c r="F97" s="51"/>
      <c r="G97" s="51"/>
      <c r="H97" s="51"/>
      <c r="I97" s="51"/>
      <c r="J97" s="51"/>
      <c r="K97" s="51"/>
      <c r="L97" s="51"/>
      <c r="M97" s="15"/>
      <c r="N97" s="6"/>
      <c r="O97" s="6"/>
      <c r="P97" s="6"/>
      <c r="Q97" s="6"/>
      <c r="R97" s="6"/>
      <c r="S97" s="6"/>
      <c r="T97" s="6"/>
    </row>
    <row r="98" spans="1:20" ht="15">
      <c r="A98" s="51"/>
      <c r="B98" s="2" t="s">
        <v>113</v>
      </c>
      <c r="C98" s="3">
        <v>2</v>
      </c>
      <c r="D98" s="51"/>
      <c r="E98" s="3">
        <v>4</v>
      </c>
      <c r="F98" s="51"/>
      <c r="G98" s="51"/>
      <c r="H98" s="51"/>
      <c r="I98" s="51"/>
      <c r="J98" s="51"/>
      <c r="K98" s="51"/>
      <c r="L98" s="51"/>
      <c r="M98" s="15"/>
      <c r="N98" s="6"/>
      <c r="O98" s="6"/>
      <c r="P98" s="6"/>
      <c r="Q98" s="6"/>
      <c r="R98" s="6"/>
      <c r="S98" s="6"/>
      <c r="T98" s="6"/>
    </row>
    <row r="99" spans="1:13" s="6" customFormat="1" ht="15">
      <c r="A99" s="51"/>
      <c r="B99" s="2" t="s">
        <v>114</v>
      </c>
      <c r="C99" s="3">
        <v>1</v>
      </c>
      <c r="D99" s="51"/>
      <c r="E99" s="3">
        <v>1</v>
      </c>
      <c r="F99" s="51"/>
      <c r="G99" s="51"/>
      <c r="H99" s="51"/>
      <c r="I99" s="51"/>
      <c r="J99" s="51"/>
      <c r="K99" s="51"/>
      <c r="L99" s="51"/>
      <c r="M99" s="15"/>
    </row>
    <row r="100" spans="1:20" ht="15">
      <c r="A100" s="51"/>
      <c r="B100" s="13" t="s">
        <v>115</v>
      </c>
      <c r="C100" s="4">
        <v>2</v>
      </c>
      <c r="D100" s="57"/>
      <c r="E100" s="3">
        <v>7</v>
      </c>
      <c r="F100" s="57"/>
      <c r="G100" s="57"/>
      <c r="H100" s="57"/>
      <c r="I100" s="51"/>
      <c r="J100" s="51"/>
      <c r="K100" s="51"/>
      <c r="L100" s="51"/>
      <c r="M100" s="15"/>
      <c r="N100" s="6"/>
      <c r="O100" s="6"/>
      <c r="P100" s="6"/>
      <c r="Q100" s="6"/>
      <c r="R100" s="6"/>
      <c r="S100" s="6"/>
      <c r="T100" s="6"/>
    </row>
    <row r="101" spans="1:20" ht="15">
      <c r="A101" s="51">
        <v>10</v>
      </c>
      <c r="B101" s="2" t="s">
        <v>116</v>
      </c>
      <c r="C101" s="3">
        <v>5</v>
      </c>
      <c r="D101" s="57">
        <f>SUM(C101:C106)</f>
        <v>28</v>
      </c>
      <c r="E101" s="3">
        <v>5</v>
      </c>
      <c r="F101" s="57">
        <f>SUM(E101:E106)</f>
        <v>42</v>
      </c>
      <c r="G101" s="57" t="s">
        <v>16</v>
      </c>
      <c r="H101" s="57" t="s">
        <v>6</v>
      </c>
      <c r="I101" s="51">
        <v>2.3</v>
      </c>
      <c r="J101" s="51">
        <v>3</v>
      </c>
      <c r="K101" s="51"/>
      <c r="L101" s="51"/>
      <c r="M101" s="15"/>
      <c r="N101" s="6"/>
      <c r="O101" s="6"/>
      <c r="P101" s="6"/>
      <c r="Q101" s="6"/>
      <c r="R101" s="6"/>
      <c r="S101" s="6"/>
      <c r="T101" s="6"/>
    </row>
    <row r="102" spans="1:20" ht="15">
      <c r="A102" s="51"/>
      <c r="B102" s="2" t="s">
        <v>117</v>
      </c>
      <c r="C102" s="3">
        <v>8</v>
      </c>
      <c r="D102" s="58"/>
      <c r="E102" s="3">
        <v>11</v>
      </c>
      <c r="F102" s="58"/>
      <c r="G102" s="58"/>
      <c r="H102" s="58"/>
      <c r="I102" s="51"/>
      <c r="J102" s="51"/>
      <c r="K102" s="51"/>
      <c r="L102" s="51"/>
      <c r="M102" s="15"/>
      <c r="N102" s="6"/>
      <c r="O102" s="6"/>
      <c r="P102" s="6"/>
      <c r="Q102" s="6"/>
      <c r="R102" s="6"/>
      <c r="S102" s="6"/>
      <c r="T102" s="6"/>
    </row>
    <row r="103" spans="1:20" ht="15">
      <c r="A103" s="51"/>
      <c r="B103" s="2" t="s">
        <v>118</v>
      </c>
      <c r="C103" s="3">
        <v>8</v>
      </c>
      <c r="D103" s="58"/>
      <c r="E103" s="3">
        <v>14</v>
      </c>
      <c r="F103" s="58"/>
      <c r="G103" s="58"/>
      <c r="H103" s="58"/>
      <c r="I103" s="51"/>
      <c r="J103" s="51"/>
      <c r="K103" s="51"/>
      <c r="L103" s="51"/>
      <c r="M103" s="15"/>
      <c r="N103" s="6"/>
      <c r="O103" s="6"/>
      <c r="P103" s="6"/>
      <c r="Q103" s="6"/>
      <c r="R103" s="6"/>
      <c r="S103" s="6"/>
      <c r="T103" s="6"/>
    </row>
    <row r="104" spans="1:20" ht="15">
      <c r="A104" s="51"/>
      <c r="B104" s="2" t="s">
        <v>119</v>
      </c>
      <c r="C104" s="3">
        <v>2</v>
      </c>
      <c r="D104" s="58"/>
      <c r="E104" s="3">
        <v>3</v>
      </c>
      <c r="F104" s="58"/>
      <c r="G104" s="58"/>
      <c r="H104" s="58"/>
      <c r="I104" s="51"/>
      <c r="J104" s="51"/>
      <c r="K104" s="51"/>
      <c r="L104" s="51"/>
      <c r="M104" s="15"/>
      <c r="N104" s="6"/>
      <c r="O104" s="6"/>
      <c r="P104" s="6"/>
      <c r="Q104" s="6"/>
      <c r="R104" s="6"/>
      <c r="S104" s="6"/>
      <c r="T104" s="6"/>
    </row>
    <row r="105" spans="1:20" ht="15">
      <c r="A105" s="51"/>
      <c r="B105" s="2" t="s">
        <v>120</v>
      </c>
      <c r="C105" s="3">
        <v>2</v>
      </c>
      <c r="D105" s="58"/>
      <c r="E105" s="3">
        <v>5</v>
      </c>
      <c r="F105" s="58"/>
      <c r="G105" s="58"/>
      <c r="H105" s="58"/>
      <c r="I105" s="51"/>
      <c r="J105" s="51"/>
      <c r="K105" s="51"/>
      <c r="L105" s="51"/>
      <c r="M105" s="15"/>
      <c r="N105" s="6"/>
      <c r="O105" s="6"/>
      <c r="P105" s="6"/>
      <c r="Q105" s="6"/>
      <c r="R105" s="6"/>
      <c r="S105" s="6"/>
      <c r="T105" s="6"/>
    </row>
    <row r="106" spans="1:20" ht="15">
      <c r="A106" s="51"/>
      <c r="B106" s="2" t="s">
        <v>121</v>
      </c>
      <c r="C106" s="3">
        <v>3</v>
      </c>
      <c r="D106" s="59"/>
      <c r="E106" s="3">
        <v>4</v>
      </c>
      <c r="F106" s="59"/>
      <c r="G106" s="59"/>
      <c r="H106" s="59"/>
      <c r="I106" s="51"/>
      <c r="J106" s="51"/>
      <c r="K106" s="51"/>
      <c r="L106" s="51"/>
      <c r="M106" s="15"/>
      <c r="N106" s="6"/>
      <c r="O106" s="6"/>
      <c r="P106" s="6"/>
      <c r="Q106" s="6"/>
      <c r="R106" s="6"/>
      <c r="S106" s="6"/>
      <c r="T106" s="6"/>
    </row>
    <row r="107" spans="1:20" ht="15">
      <c r="A107" s="51">
        <v>11</v>
      </c>
      <c r="B107" s="12" t="s">
        <v>122</v>
      </c>
      <c r="C107" s="3">
        <v>1</v>
      </c>
      <c r="D107" s="51">
        <f>SUM(C107:C108)</f>
        <v>2</v>
      </c>
      <c r="E107" s="3">
        <v>3</v>
      </c>
      <c r="F107" s="51">
        <f>SUM(E107:E108)</f>
        <v>4</v>
      </c>
      <c r="G107" s="51" t="s">
        <v>17</v>
      </c>
      <c r="H107" s="51" t="s">
        <v>6</v>
      </c>
      <c r="I107" s="51">
        <v>0.2</v>
      </c>
      <c r="J107" s="51">
        <v>1</v>
      </c>
      <c r="K107" s="51"/>
      <c r="L107" s="51"/>
      <c r="M107" s="15"/>
      <c r="N107" s="6"/>
      <c r="O107" s="6"/>
      <c r="P107" s="6"/>
      <c r="Q107" s="6"/>
      <c r="R107" s="6"/>
      <c r="S107" s="6"/>
      <c r="T107" s="6"/>
    </row>
    <row r="108" spans="1:20" ht="15">
      <c r="A108" s="51"/>
      <c r="B108" s="2" t="s">
        <v>123</v>
      </c>
      <c r="C108" s="3">
        <v>1</v>
      </c>
      <c r="D108" s="51"/>
      <c r="E108" s="3">
        <v>1</v>
      </c>
      <c r="F108" s="51"/>
      <c r="G108" s="51"/>
      <c r="H108" s="51"/>
      <c r="I108" s="51"/>
      <c r="J108" s="51"/>
      <c r="K108" s="51"/>
      <c r="L108" s="51"/>
      <c r="M108" s="15"/>
      <c r="N108" s="6"/>
      <c r="O108" s="6"/>
      <c r="P108" s="6"/>
      <c r="Q108" s="6"/>
      <c r="R108" s="6"/>
      <c r="S108" s="6"/>
      <c r="T108" s="6"/>
    </row>
    <row r="109" spans="1:20" ht="15">
      <c r="A109" s="51">
        <v>12</v>
      </c>
      <c r="B109" s="2" t="s">
        <v>124</v>
      </c>
      <c r="C109" s="3">
        <v>3</v>
      </c>
      <c r="D109" s="51">
        <f>SUM(C109:C113)</f>
        <v>16</v>
      </c>
      <c r="E109" s="3">
        <v>1</v>
      </c>
      <c r="F109" s="51">
        <f>SUM(E109:E113)</f>
        <v>20</v>
      </c>
      <c r="G109" s="51" t="s">
        <v>18</v>
      </c>
      <c r="H109" s="51" t="s">
        <v>6</v>
      </c>
      <c r="I109" s="51">
        <v>1.1</v>
      </c>
      <c r="J109" s="51">
        <v>2</v>
      </c>
      <c r="K109" s="51"/>
      <c r="L109" s="51"/>
      <c r="M109" s="15"/>
      <c r="N109" s="6"/>
      <c r="O109" s="6"/>
      <c r="P109" s="6"/>
      <c r="Q109" s="6"/>
      <c r="R109" s="6"/>
      <c r="S109" s="6"/>
      <c r="T109" s="6"/>
    </row>
    <row r="110" spans="1:20" ht="15">
      <c r="A110" s="51"/>
      <c r="B110" s="2" t="s">
        <v>125</v>
      </c>
      <c r="C110" s="3">
        <v>4</v>
      </c>
      <c r="D110" s="51"/>
      <c r="E110" s="3">
        <v>7</v>
      </c>
      <c r="F110" s="51"/>
      <c r="G110" s="51"/>
      <c r="H110" s="51"/>
      <c r="I110" s="51"/>
      <c r="J110" s="51"/>
      <c r="K110" s="51"/>
      <c r="L110" s="51"/>
      <c r="M110" s="15"/>
      <c r="N110" s="6"/>
      <c r="O110" s="6"/>
      <c r="P110" s="6"/>
      <c r="Q110" s="6"/>
      <c r="R110" s="6"/>
      <c r="S110" s="6"/>
      <c r="T110" s="6"/>
    </row>
    <row r="111" spans="1:20" ht="15">
      <c r="A111" s="51"/>
      <c r="B111" s="2" t="s">
        <v>126</v>
      </c>
      <c r="C111" s="3">
        <v>3</v>
      </c>
      <c r="D111" s="51"/>
      <c r="E111" s="3">
        <v>4</v>
      </c>
      <c r="F111" s="51"/>
      <c r="G111" s="51"/>
      <c r="H111" s="51"/>
      <c r="I111" s="51"/>
      <c r="J111" s="51"/>
      <c r="K111" s="51"/>
      <c r="L111" s="51"/>
      <c r="M111" s="15"/>
      <c r="N111" s="6"/>
      <c r="O111" s="6"/>
      <c r="P111" s="6"/>
      <c r="Q111" s="6"/>
      <c r="R111" s="6"/>
      <c r="S111" s="6"/>
      <c r="T111" s="6"/>
    </row>
    <row r="112" spans="1:20" ht="15">
      <c r="A112" s="51"/>
      <c r="B112" s="2" t="s">
        <v>127</v>
      </c>
      <c r="C112" s="3">
        <v>3</v>
      </c>
      <c r="D112" s="51"/>
      <c r="E112" s="3">
        <v>5</v>
      </c>
      <c r="F112" s="51"/>
      <c r="G112" s="51"/>
      <c r="H112" s="51"/>
      <c r="I112" s="51"/>
      <c r="J112" s="51"/>
      <c r="K112" s="51"/>
      <c r="L112" s="51"/>
      <c r="M112" s="15"/>
      <c r="N112" s="6"/>
      <c r="O112" s="6"/>
      <c r="P112" s="6"/>
      <c r="Q112" s="6"/>
      <c r="R112" s="6"/>
      <c r="S112" s="6"/>
      <c r="T112" s="6"/>
    </row>
    <row r="113" spans="1:20" ht="15">
      <c r="A113" s="51"/>
      <c r="B113" s="2" t="s">
        <v>128</v>
      </c>
      <c r="C113" s="3">
        <v>3</v>
      </c>
      <c r="D113" s="51"/>
      <c r="E113" s="3">
        <v>3</v>
      </c>
      <c r="F113" s="51"/>
      <c r="G113" s="51"/>
      <c r="H113" s="51"/>
      <c r="I113" s="51"/>
      <c r="J113" s="51"/>
      <c r="K113" s="51"/>
      <c r="L113" s="51"/>
      <c r="M113" s="15"/>
      <c r="N113" s="6"/>
      <c r="O113" s="6"/>
      <c r="P113" s="6"/>
      <c r="Q113" s="6"/>
      <c r="R113" s="6"/>
      <c r="S113" s="6"/>
      <c r="T113" s="6"/>
    </row>
    <row r="114" spans="1:20" ht="15">
      <c r="A114" s="5"/>
      <c r="B114" s="5"/>
      <c r="C114" s="8"/>
      <c r="D114" s="5"/>
      <c r="E114" s="15"/>
      <c r="F114" s="8">
        <f>SUM(F3:F113)</f>
        <v>503</v>
      </c>
      <c r="G114" s="5"/>
      <c r="H114" s="5"/>
      <c r="I114" s="24">
        <f>SUM(I3:I113)</f>
        <v>26.6</v>
      </c>
      <c r="J114" s="8">
        <f>SUM(J3:J113)</f>
        <v>34</v>
      </c>
      <c r="K114" s="5"/>
      <c r="L114" s="5"/>
      <c r="M114" s="5"/>
      <c r="N114" s="6"/>
      <c r="O114" s="6"/>
      <c r="P114" s="6"/>
      <c r="Q114" s="6"/>
      <c r="R114" s="6"/>
      <c r="S114" s="6"/>
      <c r="T114" s="6"/>
    </row>
    <row r="115" spans="1:13" ht="15">
      <c r="A115" s="1"/>
      <c r="B115" s="1"/>
      <c r="C115" s="8"/>
      <c r="D115" s="1"/>
      <c r="E115" s="16"/>
      <c r="F115" s="1"/>
      <c r="G115" s="1"/>
      <c r="H115" s="1"/>
      <c r="I115" s="1"/>
      <c r="J115" s="1"/>
      <c r="K115" s="1"/>
      <c r="L115" s="1"/>
      <c r="M115" s="1"/>
    </row>
    <row r="116" spans="1:13" ht="15">
      <c r="A116" s="1"/>
      <c r="B116" s="1"/>
      <c r="C116" s="8"/>
      <c r="D116" s="1"/>
      <c r="E116" s="16"/>
      <c r="F116" s="1"/>
      <c r="G116" s="1"/>
      <c r="H116" s="1"/>
      <c r="I116" s="1"/>
      <c r="J116" s="1"/>
      <c r="K116" s="1"/>
      <c r="L116" s="1"/>
      <c r="M116" s="1"/>
    </row>
    <row r="117" spans="1:13" ht="15">
      <c r="A117" s="1"/>
      <c r="B117" s="1"/>
      <c r="C117" s="8"/>
      <c r="D117" s="1"/>
      <c r="E117" s="16"/>
      <c r="F117" s="1"/>
      <c r="G117" s="1"/>
      <c r="H117" s="1"/>
      <c r="I117" s="1"/>
      <c r="J117" s="1"/>
      <c r="K117" s="1"/>
      <c r="L117" s="1"/>
      <c r="M117" s="1"/>
    </row>
    <row r="118" spans="1:13" ht="15">
      <c r="A118" s="1"/>
      <c r="B118" s="1"/>
      <c r="C118" s="8"/>
      <c r="D118" s="1"/>
      <c r="E118" s="16"/>
      <c r="F118" s="1"/>
      <c r="G118" s="1"/>
      <c r="H118" s="1"/>
      <c r="I118" s="1"/>
      <c r="J118" s="1"/>
      <c r="K118" s="1"/>
      <c r="L118" s="1"/>
      <c r="M118" s="1"/>
    </row>
    <row r="119" spans="1:13" ht="15">
      <c r="A119" s="1"/>
      <c r="B119" s="1"/>
      <c r="C119" s="8"/>
      <c r="D119" s="1"/>
      <c r="E119" s="16"/>
      <c r="F119" s="1"/>
      <c r="G119" s="1"/>
      <c r="H119" s="1"/>
      <c r="I119" s="1"/>
      <c r="J119" s="1"/>
      <c r="K119" s="1"/>
      <c r="L119" s="1"/>
      <c r="M119" s="1"/>
    </row>
    <row r="120" spans="1:13" ht="15">
      <c r="A120" s="1"/>
      <c r="B120" s="1"/>
      <c r="C120" s="8"/>
      <c r="D120" s="1"/>
      <c r="E120" s="16"/>
      <c r="F120" s="1"/>
      <c r="G120" s="1"/>
      <c r="H120" s="1"/>
      <c r="I120" s="1"/>
      <c r="J120" s="1"/>
      <c r="K120" s="1"/>
      <c r="L120" s="1"/>
      <c r="M120" s="1"/>
    </row>
    <row r="121" spans="1:13" ht="15">
      <c r="A121" s="1"/>
      <c r="B121" s="1"/>
      <c r="C121" s="8"/>
      <c r="D121" s="1"/>
      <c r="E121" s="16"/>
      <c r="F121" s="1"/>
      <c r="G121" s="1"/>
      <c r="H121" s="1"/>
      <c r="I121" s="1"/>
      <c r="J121" s="1"/>
      <c r="K121" s="1"/>
      <c r="L121" s="1"/>
      <c r="M121" s="1"/>
    </row>
    <row r="122" spans="1:13" ht="15">
      <c r="A122" s="1"/>
      <c r="B122" s="1"/>
      <c r="C122" s="8"/>
      <c r="D122" s="1"/>
      <c r="E122" s="16"/>
      <c r="F122" s="1"/>
      <c r="G122" s="1"/>
      <c r="H122" s="1"/>
      <c r="I122" s="1"/>
      <c r="J122" s="1"/>
      <c r="K122" s="1"/>
      <c r="L122" s="1"/>
      <c r="M122" s="1"/>
    </row>
    <row r="123" spans="1:13" ht="15">
      <c r="A123" s="1"/>
      <c r="B123" s="1"/>
      <c r="C123" s="8"/>
      <c r="D123" s="1"/>
      <c r="E123" s="16"/>
      <c r="F123" s="1"/>
      <c r="G123" s="1"/>
      <c r="H123" s="1"/>
      <c r="I123" s="1"/>
      <c r="J123" s="1"/>
      <c r="K123" s="1"/>
      <c r="L123" s="1"/>
      <c r="M123" s="1"/>
    </row>
    <row r="124" spans="1:13" ht="15">
      <c r="A124" s="1"/>
      <c r="B124" s="1"/>
      <c r="C124" s="8"/>
      <c r="D124" s="1"/>
      <c r="E124" s="16"/>
      <c r="F124" s="1"/>
      <c r="G124" s="1"/>
      <c r="H124" s="1"/>
      <c r="I124" s="1"/>
      <c r="J124" s="1"/>
      <c r="K124" s="1"/>
      <c r="L124" s="1"/>
      <c r="M124" s="1"/>
    </row>
    <row r="125" spans="1:13" ht="15">
      <c r="A125" s="1"/>
      <c r="B125" s="1"/>
      <c r="C125" s="8"/>
      <c r="D125" s="1"/>
      <c r="E125" s="16"/>
      <c r="F125" s="1"/>
      <c r="G125" s="1"/>
      <c r="H125" s="1"/>
      <c r="I125" s="1"/>
      <c r="J125" s="1"/>
      <c r="K125" s="1"/>
      <c r="L125" s="1"/>
      <c r="M125" s="1"/>
    </row>
    <row r="126" spans="1:13" ht="15">
      <c r="A126" s="1"/>
      <c r="B126" s="1"/>
      <c r="C126" s="8"/>
      <c r="D126" s="1"/>
      <c r="E126" s="16"/>
      <c r="F126" s="1"/>
      <c r="G126" s="1"/>
      <c r="H126" s="1"/>
      <c r="I126" s="1"/>
      <c r="J126" s="1"/>
      <c r="K126" s="1"/>
      <c r="L126" s="1"/>
      <c r="M126" s="1"/>
    </row>
    <row r="127" spans="1:13" ht="15">
      <c r="A127" s="1"/>
      <c r="B127" s="1"/>
      <c r="C127" s="8"/>
      <c r="D127" s="1"/>
      <c r="E127" s="16"/>
      <c r="F127" s="1"/>
      <c r="G127" s="1"/>
      <c r="H127" s="1"/>
      <c r="I127" s="1"/>
      <c r="J127" s="1"/>
      <c r="K127" s="1"/>
      <c r="L127" s="1"/>
      <c r="M127" s="1"/>
    </row>
    <row r="128" spans="1:13" ht="15">
      <c r="A128" s="1"/>
      <c r="B128" s="1"/>
      <c r="C128" s="8"/>
      <c r="D128" s="1"/>
      <c r="E128" s="16"/>
      <c r="F128" s="1"/>
      <c r="G128" s="1"/>
      <c r="H128" s="1"/>
      <c r="I128" s="1"/>
      <c r="J128" s="1"/>
      <c r="K128" s="1"/>
      <c r="L128" s="1"/>
      <c r="M128" s="1"/>
    </row>
    <row r="129" spans="1:13" ht="15">
      <c r="A129" s="1"/>
      <c r="B129" s="1"/>
      <c r="C129" s="8"/>
      <c r="D129" s="1"/>
      <c r="E129" s="16"/>
      <c r="F129" s="1"/>
      <c r="G129" s="1"/>
      <c r="H129" s="1"/>
      <c r="I129" s="1"/>
      <c r="J129" s="1"/>
      <c r="K129" s="1"/>
      <c r="L129" s="1"/>
      <c r="M129" s="1"/>
    </row>
    <row r="130" spans="1:13" ht="15">
      <c r="A130" s="1"/>
      <c r="B130" s="1"/>
      <c r="C130" s="8"/>
      <c r="D130" s="1"/>
      <c r="E130" s="16"/>
      <c r="F130" s="1"/>
      <c r="G130" s="1"/>
      <c r="H130" s="1"/>
      <c r="I130" s="1"/>
      <c r="J130" s="1"/>
      <c r="K130" s="1"/>
      <c r="L130" s="1"/>
      <c r="M130" s="1"/>
    </row>
    <row r="131" spans="1:13" ht="15">
      <c r="A131" s="1"/>
      <c r="B131" s="1"/>
      <c r="C131" s="8"/>
      <c r="D131" s="1"/>
      <c r="E131" s="16"/>
      <c r="F131" s="1"/>
      <c r="G131" s="1"/>
      <c r="H131" s="1"/>
      <c r="I131" s="1"/>
      <c r="J131" s="1"/>
      <c r="K131" s="1"/>
      <c r="L131" s="1"/>
      <c r="M131" s="1"/>
    </row>
    <row r="132" spans="1:13" ht="15">
      <c r="A132" s="1"/>
      <c r="B132" s="1"/>
      <c r="C132" s="8"/>
      <c r="D132" s="1"/>
      <c r="E132" s="16"/>
      <c r="F132" s="1"/>
      <c r="G132" s="1"/>
      <c r="H132" s="1"/>
      <c r="I132" s="1"/>
      <c r="J132" s="1"/>
      <c r="K132" s="1"/>
      <c r="L132" s="1"/>
      <c r="M132" s="1"/>
    </row>
    <row r="133" spans="1:13" ht="15">
      <c r="A133" s="1"/>
      <c r="B133" s="1"/>
      <c r="C133" s="8"/>
      <c r="D133" s="1"/>
      <c r="E133" s="16"/>
      <c r="F133" s="1"/>
      <c r="G133" s="1"/>
      <c r="H133" s="1"/>
      <c r="I133" s="1"/>
      <c r="J133" s="1"/>
      <c r="K133" s="1"/>
      <c r="L133" s="1"/>
      <c r="M133" s="1"/>
    </row>
    <row r="134" spans="1:13" ht="15">
      <c r="A134" s="1"/>
      <c r="B134" s="1"/>
      <c r="C134" s="8"/>
      <c r="D134" s="1"/>
      <c r="E134" s="16"/>
      <c r="F134" s="1"/>
      <c r="G134" s="1"/>
      <c r="H134" s="1"/>
      <c r="I134" s="1"/>
      <c r="J134" s="1"/>
      <c r="K134" s="1"/>
      <c r="L134" s="1"/>
      <c r="M134" s="1"/>
    </row>
    <row r="135" spans="1:13" ht="15">
      <c r="A135" s="1"/>
      <c r="B135" s="1"/>
      <c r="C135" s="8"/>
      <c r="D135" s="1"/>
      <c r="E135" s="16"/>
      <c r="F135" s="1"/>
      <c r="G135" s="1"/>
      <c r="H135" s="1"/>
      <c r="I135" s="1"/>
      <c r="J135" s="1"/>
      <c r="K135" s="1"/>
      <c r="L135" s="1"/>
      <c r="M135" s="1"/>
    </row>
    <row r="136" spans="1:13" ht="15">
      <c r="A136" s="1"/>
      <c r="B136" s="1"/>
      <c r="C136" s="8"/>
      <c r="D136" s="1"/>
      <c r="E136" s="16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1"/>
      <c r="B137" s="1"/>
      <c r="C137" s="8"/>
      <c r="D137" s="1"/>
      <c r="E137" s="16"/>
      <c r="F137" s="1"/>
      <c r="G137" s="1"/>
      <c r="H137" s="1"/>
      <c r="I137" s="1"/>
      <c r="J137" s="1"/>
      <c r="K137" s="1"/>
      <c r="L137" s="1"/>
      <c r="M137" s="1"/>
    </row>
    <row r="138" spans="1:13" ht="15">
      <c r="A138" s="1"/>
      <c r="B138" s="1"/>
      <c r="C138" s="8"/>
      <c r="D138" s="1"/>
      <c r="E138" s="16"/>
      <c r="F138" s="1"/>
      <c r="G138" s="1"/>
      <c r="H138" s="1"/>
      <c r="I138" s="1"/>
      <c r="J138" s="1"/>
      <c r="K138" s="1"/>
      <c r="L138" s="1"/>
      <c r="M138" s="1"/>
    </row>
    <row r="139" spans="1:13" ht="15">
      <c r="A139" s="1"/>
      <c r="B139" s="1"/>
      <c r="C139" s="8"/>
      <c r="D139" s="1"/>
      <c r="E139" s="16"/>
      <c r="F139" s="1"/>
      <c r="G139" s="1"/>
      <c r="H139" s="1"/>
      <c r="I139" s="1"/>
      <c r="J139" s="1"/>
      <c r="K139" s="1"/>
      <c r="L139" s="1"/>
      <c r="M139" s="1"/>
    </row>
    <row r="140" spans="1:13" ht="15">
      <c r="A140" s="1"/>
      <c r="B140" s="1"/>
      <c r="C140" s="8"/>
      <c r="D140" s="1"/>
      <c r="E140" s="16"/>
      <c r="F140" s="1"/>
      <c r="G140" s="1"/>
      <c r="H140" s="1"/>
      <c r="I140" s="1"/>
      <c r="J140" s="1"/>
      <c r="K140" s="1"/>
      <c r="L140" s="1"/>
      <c r="M140" s="1"/>
    </row>
    <row r="141" spans="1:13" ht="15">
      <c r="A141" s="1"/>
      <c r="B141" s="1"/>
      <c r="C141" s="8"/>
      <c r="D141" s="1"/>
      <c r="E141" s="16"/>
      <c r="F141" s="1"/>
      <c r="G141" s="1"/>
      <c r="H141" s="1"/>
      <c r="I141" s="1"/>
      <c r="J141" s="1"/>
      <c r="K141" s="1"/>
      <c r="L141" s="1"/>
      <c r="M141" s="1"/>
    </row>
    <row r="142" spans="1:13" ht="15">
      <c r="A142" s="1"/>
      <c r="B142" s="1"/>
      <c r="C142" s="8"/>
      <c r="D142" s="1"/>
      <c r="E142" s="16"/>
      <c r="F142" s="1"/>
      <c r="G142" s="1"/>
      <c r="H142" s="1"/>
      <c r="I142" s="1"/>
      <c r="J142" s="1"/>
      <c r="K142" s="1"/>
      <c r="L142" s="1"/>
      <c r="M142" s="1"/>
    </row>
    <row r="143" spans="1:13" ht="15">
      <c r="A143" s="1"/>
      <c r="B143" s="1"/>
      <c r="C143" s="8"/>
      <c r="D143" s="1"/>
      <c r="E143" s="16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1"/>
      <c r="B144" s="1"/>
      <c r="C144" s="8"/>
      <c r="D144" s="1"/>
      <c r="E144" s="16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1"/>
      <c r="B145" s="1"/>
      <c r="C145" s="8"/>
      <c r="D145" s="1"/>
      <c r="E145" s="16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1"/>
      <c r="B146" s="1"/>
      <c r="C146" s="8"/>
      <c r="D146" s="1"/>
      <c r="E146" s="16"/>
      <c r="F146" s="1"/>
      <c r="G146" s="1"/>
      <c r="H146" s="1"/>
      <c r="I146" s="1"/>
      <c r="J146" s="1"/>
      <c r="K146" s="1"/>
      <c r="L146" s="1"/>
      <c r="M146" s="1"/>
    </row>
    <row r="147" spans="1:13" ht="15">
      <c r="A147" s="1"/>
      <c r="B147" s="1"/>
      <c r="C147" s="8"/>
      <c r="D147" s="1"/>
      <c r="E147" s="16"/>
      <c r="F147" s="1"/>
      <c r="G147" s="1"/>
      <c r="H147" s="1"/>
      <c r="I147" s="1"/>
      <c r="J147" s="1"/>
      <c r="K147" s="1"/>
      <c r="L147" s="1"/>
      <c r="M147" s="1"/>
    </row>
    <row r="148" spans="1:13" ht="15">
      <c r="A148" s="1"/>
      <c r="B148" s="1"/>
      <c r="C148" s="8"/>
      <c r="D148" s="1"/>
      <c r="E148" s="16"/>
      <c r="F148" s="1"/>
      <c r="G148" s="1"/>
      <c r="H148" s="1"/>
      <c r="I148" s="1"/>
      <c r="J148" s="1"/>
      <c r="K148" s="1"/>
      <c r="L148" s="1"/>
      <c r="M148" s="1"/>
    </row>
    <row r="149" spans="1:13" ht="15">
      <c r="A149" s="1"/>
      <c r="B149" s="1"/>
      <c r="C149" s="8"/>
      <c r="D149" s="1"/>
      <c r="E149" s="16"/>
      <c r="F149" s="1"/>
      <c r="G149" s="1"/>
      <c r="H149" s="1"/>
      <c r="I149" s="1"/>
      <c r="J149" s="1"/>
      <c r="K149" s="1"/>
      <c r="L149" s="1"/>
      <c r="M149" s="1"/>
    </row>
    <row r="150" spans="1:13" ht="15">
      <c r="A150" s="1"/>
      <c r="B150" s="1"/>
      <c r="C150" s="8"/>
      <c r="D150" s="1"/>
      <c r="E150" s="16"/>
      <c r="F150" s="1"/>
      <c r="G150" s="1"/>
      <c r="H150" s="1"/>
      <c r="I150" s="1"/>
      <c r="J150" s="1"/>
      <c r="K150" s="1"/>
      <c r="L150" s="1"/>
      <c r="M150" s="1"/>
    </row>
    <row r="151" spans="1:13" ht="15">
      <c r="A151" s="1"/>
      <c r="B151" s="1"/>
      <c r="C151" s="8"/>
      <c r="D151" s="1"/>
      <c r="E151" s="16"/>
      <c r="F151" s="1"/>
      <c r="G151" s="1"/>
      <c r="H151" s="1"/>
      <c r="I151" s="1"/>
      <c r="J151" s="1"/>
      <c r="K151" s="1"/>
      <c r="L151" s="1"/>
      <c r="M151" s="1"/>
    </row>
    <row r="152" spans="1:13" ht="15">
      <c r="A152" s="1"/>
      <c r="B152" s="1"/>
      <c r="C152" s="8"/>
      <c r="D152" s="1"/>
      <c r="E152" s="16"/>
      <c r="F152" s="1"/>
      <c r="G152" s="1"/>
      <c r="H152" s="1"/>
      <c r="I152" s="1"/>
      <c r="J152" s="1"/>
      <c r="K152" s="1"/>
      <c r="L152" s="1"/>
      <c r="M152" s="1"/>
    </row>
    <row r="153" spans="1:13" ht="15">
      <c r="A153" s="1"/>
      <c r="B153" s="1"/>
      <c r="C153" s="8"/>
      <c r="D153" s="1"/>
      <c r="E153" s="16"/>
      <c r="F153" s="1"/>
      <c r="G153" s="1"/>
      <c r="H153" s="1"/>
      <c r="I153" s="1"/>
      <c r="J153" s="1"/>
      <c r="K153" s="1"/>
      <c r="L153" s="1"/>
      <c r="M153" s="1"/>
    </row>
    <row r="154" spans="1:13" ht="15">
      <c r="A154" s="1"/>
      <c r="B154" s="1"/>
      <c r="C154" s="8"/>
      <c r="D154" s="1"/>
      <c r="E154" s="16"/>
      <c r="F154" s="1"/>
      <c r="G154" s="1"/>
      <c r="H154" s="1"/>
      <c r="I154" s="1"/>
      <c r="J154" s="1"/>
      <c r="K154" s="1"/>
      <c r="L154" s="1"/>
      <c r="M154" s="1"/>
    </row>
    <row r="155" spans="1:13" ht="15">
      <c r="A155" s="1"/>
      <c r="B155" s="1"/>
      <c r="C155" s="8"/>
      <c r="D155" s="1"/>
      <c r="E155" s="16"/>
      <c r="F155" s="1"/>
      <c r="G155" s="1"/>
      <c r="H155" s="1"/>
      <c r="I155" s="1"/>
      <c r="J155" s="1"/>
      <c r="K155" s="1"/>
      <c r="L155" s="1"/>
      <c r="M155" s="1"/>
    </row>
    <row r="156" spans="1:13" ht="15">
      <c r="A156" s="1"/>
      <c r="B156" s="1"/>
      <c r="C156" s="8"/>
      <c r="D156" s="1"/>
      <c r="E156" s="16"/>
      <c r="F156" s="1"/>
      <c r="G156" s="1"/>
      <c r="H156" s="1"/>
      <c r="I156" s="1"/>
      <c r="J156" s="1"/>
      <c r="K156" s="1"/>
      <c r="L156" s="1"/>
      <c r="M156" s="1"/>
    </row>
    <row r="157" spans="1:13" ht="15">
      <c r="A157" s="1"/>
      <c r="B157" s="1"/>
      <c r="C157" s="8"/>
      <c r="D157" s="1"/>
      <c r="E157" s="16"/>
      <c r="F157" s="1"/>
      <c r="G157" s="1"/>
      <c r="H157" s="1"/>
      <c r="I157" s="1"/>
      <c r="J157" s="1"/>
      <c r="K157" s="1"/>
      <c r="L157" s="1"/>
      <c r="M157" s="1"/>
    </row>
    <row r="158" spans="1:13" ht="15">
      <c r="A158" s="1"/>
      <c r="B158" s="1"/>
      <c r="C158" s="8"/>
      <c r="D158" s="1"/>
      <c r="E158" s="16"/>
      <c r="F158" s="1"/>
      <c r="G158" s="1"/>
      <c r="H158" s="1"/>
      <c r="I158" s="1"/>
      <c r="J158" s="1"/>
      <c r="K158" s="1"/>
      <c r="L158" s="1"/>
      <c r="M158" s="1"/>
    </row>
    <row r="159" spans="1:13" ht="15">
      <c r="A159" s="1"/>
      <c r="B159" s="1"/>
      <c r="C159" s="8"/>
      <c r="D159" s="1"/>
      <c r="E159" s="16"/>
      <c r="F159" s="1"/>
      <c r="G159" s="1"/>
      <c r="H159" s="1"/>
      <c r="I159" s="1"/>
      <c r="J159" s="1"/>
      <c r="K159" s="1"/>
      <c r="L159" s="1"/>
      <c r="M159" s="1"/>
    </row>
    <row r="160" spans="1:13" ht="15">
      <c r="A160" s="1"/>
      <c r="B160" s="1"/>
      <c r="C160" s="8"/>
      <c r="D160" s="1"/>
      <c r="E160" s="16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1"/>
      <c r="B161" s="1"/>
      <c r="C161" s="8"/>
      <c r="D161" s="1"/>
      <c r="E161" s="16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1"/>
      <c r="B162" s="1"/>
      <c r="C162" s="8"/>
      <c r="D162" s="1"/>
      <c r="E162" s="16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1"/>
      <c r="B163" s="1"/>
      <c r="C163" s="8"/>
      <c r="D163" s="1"/>
      <c r="E163" s="16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1"/>
      <c r="B164" s="1"/>
      <c r="C164" s="8"/>
      <c r="D164" s="1"/>
      <c r="E164" s="16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1"/>
      <c r="B165" s="1"/>
      <c r="C165" s="8"/>
      <c r="D165" s="1"/>
      <c r="E165" s="16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1"/>
      <c r="B166" s="1"/>
      <c r="C166" s="8"/>
      <c r="D166" s="1"/>
      <c r="E166" s="16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1"/>
      <c r="B167" s="1"/>
      <c r="C167" s="8"/>
      <c r="D167" s="1"/>
      <c r="E167" s="16"/>
      <c r="F167" s="1"/>
      <c r="G167" s="1"/>
      <c r="H167" s="1"/>
      <c r="I167" s="1"/>
      <c r="J167" s="1"/>
      <c r="K167" s="1"/>
      <c r="L167" s="1"/>
      <c r="M167" s="1"/>
    </row>
    <row r="168" spans="1:13" ht="15">
      <c r="A168" s="1"/>
      <c r="B168" s="1"/>
      <c r="C168" s="8"/>
      <c r="D168" s="1"/>
      <c r="E168" s="16"/>
      <c r="F168" s="1"/>
      <c r="G168" s="1"/>
      <c r="H168" s="1"/>
      <c r="I168" s="1"/>
      <c r="J168" s="1"/>
      <c r="K168" s="1"/>
      <c r="L168" s="1"/>
      <c r="M168" s="1"/>
    </row>
    <row r="169" spans="1:13" ht="15">
      <c r="A169" s="1"/>
      <c r="B169" s="1"/>
      <c r="C169" s="8"/>
      <c r="D169" s="1"/>
      <c r="E169" s="16"/>
      <c r="F169" s="1"/>
      <c r="G169" s="1"/>
      <c r="H169" s="1"/>
      <c r="I169" s="1"/>
      <c r="J169" s="1"/>
      <c r="K169" s="1"/>
      <c r="L169" s="1"/>
      <c r="M169" s="1"/>
    </row>
    <row r="170" spans="1:13" ht="15">
      <c r="A170" s="1"/>
      <c r="B170" s="1"/>
      <c r="C170" s="8"/>
      <c r="D170" s="1"/>
      <c r="E170" s="16"/>
      <c r="F170" s="1"/>
      <c r="G170" s="1"/>
      <c r="H170" s="1"/>
      <c r="I170" s="1"/>
      <c r="J170" s="1"/>
      <c r="K170" s="1"/>
      <c r="L170" s="1"/>
      <c r="M170" s="1"/>
    </row>
    <row r="171" spans="1:13" ht="15">
      <c r="A171" s="1"/>
      <c r="B171" s="1"/>
      <c r="C171" s="8"/>
      <c r="D171" s="1"/>
      <c r="E171" s="16"/>
      <c r="F171" s="1"/>
      <c r="G171" s="1"/>
      <c r="H171" s="1"/>
      <c r="I171" s="1"/>
      <c r="J171" s="1"/>
      <c r="K171" s="1"/>
      <c r="L171" s="1"/>
      <c r="M171" s="1"/>
    </row>
    <row r="172" spans="1:13" ht="15">
      <c r="A172" s="1"/>
      <c r="B172" s="1"/>
      <c r="C172" s="8"/>
      <c r="D172" s="1"/>
      <c r="E172" s="16"/>
      <c r="F172" s="1"/>
      <c r="G172" s="1"/>
      <c r="H172" s="1"/>
      <c r="I172" s="1"/>
      <c r="J172" s="1"/>
      <c r="K172" s="1"/>
      <c r="L172" s="1"/>
      <c r="M172" s="1"/>
    </row>
    <row r="173" spans="1:13" ht="15">
      <c r="A173" s="1"/>
      <c r="B173" s="1"/>
      <c r="C173" s="8"/>
      <c r="D173" s="1"/>
      <c r="E173" s="16"/>
      <c r="F173" s="1"/>
      <c r="G173" s="1"/>
      <c r="H173" s="1"/>
      <c r="I173" s="1"/>
      <c r="J173" s="1"/>
      <c r="K173" s="1"/>
      <c r="L173" s="1"/>
      <c r="M173" s="1"/>
    </row>
    <row r="174" spans="1:13" ht="15">
      <c r="A174" s="1"/>
      <c r="B174" s="1"/>
      <c r="C174" s="8"/>
      <c r="D174" s="1"/>
      <c r="E174" s="16"/>
      <c r="F174" s="1"/>
      <c r="G174" s="1"/>
      <c r="H174" s="1"/>
      <c r="I174" s="1"/>
      <c r="J174" s="1"/>
      <c r="K174" s="1"/>
      <c r="L174" s="1"/>
      <c r="M174" s="1"/>
    </row>
    <row r="175" spans="1:13" ht="15">
      <c r="A175" s="1"/>
      <c r="B175" s="1"/>
      <c r="C175" s="8"/>
      <c r="D175" s="1"/>
      <c r="E175" s="16"/>
      <c r="F175" s="1"/>
      <c r="G175" s="1"/>
      <c r="H175" s="1"/>
      <c r="I175" s="1"/>
      <c r="J175" s="1"/>
      <c r="K175" s="1"/>
      <c r="L175" s="1"/>
      <c r="M175" s="1"/>
    </row>
    <row r="176" spans="1:13" ht="15">
      <c r="A176" s="1"/>
      <c r="B176" s="1"/>
      <c r="C176" s="8"/>
      <c r="D176" s="1"/>
      <c r="E176" s="16"/>
      <c r="F176" s="1"/>
      <c r="G176" s="1"/>
      <c r="H176" s="1"/>
      <c r="I176" s="1"/>
      <c r="J176" s="1"/>
      <c r="K176" s="1"/>
      <c r="L176" s="1"/>
      <c r="M176" s="1"/>
    </row>
    <row r="177" spans="1:13" ht="15">
      <c r="A177" s="1"/>
      <c r="B177" s="1"/>
      <c r="C177" s="8"/>
      <c r="D177" s="1"/>
      <c r="E177" s="16"/>
      <c r="F177" s="1"/>
      <c r="G177" s="1"/>
      <c r="H177" s="1"/>
      <c r="I177" s="1"/>
      <c r="J177" s="1"/>
      <c r="K177" s="1"/>
      <c r="L177" s="1"/>
      <c r="M177" s="1"/>
    </row>
    <row r="178" spans="1:13" ht="15">
      <c r="A178" s="1"/>
      <c r="B178" s="1"/>
      <c r="C178" s="8"/>
      <c r="D178" s="1"/>
      <c r="E178" s="16"/>
      <c r="F178" s="1"/>
      <c r="G178" s="1"/>
      <c r="H178" s="1"/>
      <c r="I178" s="1"/>
      <c r="J178" s="1"/>
      <c r="K178" s="1"/>
      <c r="L178" s="1"/>
      <c r="M178" s="1"/>
    </row>
    <row r="179" spans="1:13" ht="15">
      <c r="A179" s="1"/>
      <c r="B179" s="1"/>
      <c r="C179" s="8"/>
      <c r="D179" s="1"/>
      <c r="E179" s="16"/>
      <c r="F179" s="1"/>
      <c r="G179" s="1"/>
      <c r="H179" s="1"/>
      <c r="I179" s="1"/>
      <c r="J179" s="1"/>
      <c r="K179" s="1"/>
      <c r="L179" s="1"/>
      <c r="M179" s="1"/>
    </row>
    <row r="180" spans="1:13" ht="15">
      <c r="A180" s="1"/>
      <c r="B180" s="1"/>
      <c r="C180" s="8"/>
      <c r="D180" s="1"/>
      <c r="E180" s="16"/>
      <c r="F180" s="1"/>
      <c r="G180" s="1"/>
      <c r="H180" s="1"/>
      <c r="I180" s="1"/>
      <c r="J180" s="1"/>
      <c r="K180" s="1"/>
      <c r="L180" s="1"/>
      <c r="M180" s="1"/>
    </row>
    <row r="181" spans="1:13" ht="15">
      <c r="A181" s="1"/>
      <c r="B181" s="1"/>
      <c r="C181" s="8"/>
      <c r="D181" s="1"/>
      <c r="E181" s="16"/>
      <c r="F181" s="1"/>
      <c r="G181" s="1"/>
      <c r="H181" s="1"/>
      <c r="I181" s="1"/>
      <c r="J181" s="1"/>
      <c r="K181" s="1"/>
      <c r="L181" s="1"/>
      <c r="M181" s="1"/>
    </row>
    <row r="182" spans="1:13" ht="15">
      <c r="A182" s="1"/>
      <c r="B182" s="1"/>
      <c r="C182" s="8"/>
      <c r="D182" s="1"/>
      <c r="E182" s="16"/>
      <c r="F182" s="1"/>
      <c r="G182" s="1"/>
      <c r="H182" s="1"/>
      <c r="I182" s="1"/>
      <c r="J182" s="1"/>
      <c r="K182" s="1"/>
      <c r="L182" s="1"/>
      <c r="M182" s="1"/>
    </row>
    <row r="183" spans="1:13" ht="15">
      <c r="A183" s="1"/>
      <c r="B183" s="1"/>
      <c r="C183" s="8"/>
      <c r="D183" s="1"/>
      <c r="E183" s="16"/>
      <c r="F183" s="1"/>
      <c r="G183" s="1"/>
      <c r="H183" s="1"/>
      <c r="I183" s="1"/>
      <c r="J183" s="1"/>
      <c r="K183" s="1"/>
      <c r="L183" s="1"/>
      <c r="M183" s="1"/>
    </row>
    <row r="184" spans="1:13" ht="15">
      <c r="A184" s="1"/>
      <c r="B184" s="1"/>
      <c r="C184" s="8"/>
      <c r="D184" s="1"/>
      <c r="E184" s="16"/>
      <c r="F184" s="1"/>
      <c r="G184" s="1"/>
      <c r="H184" s="1"/>
      <c r="I184" s="1"/>
      <c r="J184" s="1"/>
      <c r="K184" s="1"/>
      <c r="L184" s="1"/>
      <c r="M184" s="1"/>
    </row>
    <row r="185" spans="1:13" ht="15">
      <c r="A185" s="1"/>
      <c r="B185" s="1"/>
      <c r="C185" s="8"/>
      <c r="D185" s="1"/>
      <c r="E185" s="16"/>
      <c r="F185" s="1"/>
      <c r="G185" s="1"/>
      <c r="H185" s="1"/>
      <c r="I185" s="1"/>
      <c r="J185" s="1"/>
      <c r="K185" s="1"/>
      <c r="L185" s="1"/>
      <c r="M185" s="1"/>
    </row>
    <row r="186" spans="1:13" ht="15">
      <c r="A186" s="1"/>
      <c r="B186" s="1"/>
      <c r="C186" s="8"/>
      <c r="D186" s="1"/>
      <c r="E186" s="16"/>
      <c r="F186" s="1"/>
      <c r="G186" s="1"/>
      <c r="H186" s="1"/>
      <c r="I186" s="1"/>
      <c r="J186" s="1"/>
      <c r="K186" s="1"/>
      <c r="L186" s="1"/>
      <c r="M186" s="1"/>
    </row>
    <row r="187" spans="1:13" ht="15">
      <c r="A187" s="1"/>
      <c r="B187" s="1"/>
      <c r="C187" s="8"/>
      <c r="D187" s="1"/>
      <c r="E187" s="16"/>
      <c r="F187" s="1"/>
      <c r="G187" s="1"/>
      <c r="H187" s="1"/>
      <c r="I187" s="1"/>
      <c r="J187" s="1"/>
      <c r="K187" s="1"/>
      <c r="L187" s="1"/>
      <c r="M187" s="1"/>
    </row>
    <row r="188" spans="1:13" ht="15">
      <c r="A188" s="1"/>
      <c r="B188" s="1"/>
      <c r="C188" s="8"/>
      <c r="D188" s="1"/>
      <c r="E188" s="16"/>
      <c r="F188" s="1"/>
      <c r="G188" s="1"/>
      <c r="H188" s="1"/>
      <c r="I188" s="1"/>
      <c r="J188" s="1"/>
      <c r="K188" s="1"/>
      <c r="L188" s="1"/>
      <c r="M188" s="1"/>
    </row>
    <row r="189" spans="1:13" ht="15">
      <c r="A189" s="1"/>
      <c r="B189" s="1"/>
      <c r="C189" s="8"/>
      <c r="D189" s="1"/>
      <c r="E189" s="16"/>
      <c r="F189" s="1"/>
      <c r="G189" s="1"/>
      <c r="H189" s="1"/>
      <c r="I189" s="1"/>
      <c r="J189" s="1"/>
      <c r="K189" s="1"/>
      <c r="L189" s="1"/>
      <c r="M189" s="1"/>
    </row>
    <row r="190" spans="1:13" ht="15">
      <c r="A190" s="1"/>
      <c r="B190" s="1"/>
      <c r="C190" s="8"/>
      <c r="D190" s="1"/>
      <c r="E190" s="16"/>
      <c r="F190" s="1"/>
      <c r="G190" s="1"/>
      <c r="H190" s="1"/>
      <c r="I190" s="1"/>
      <c r="J190" s="1"/>
      <c r="K190" s="1"/>
      <c r="L190" s="1"/>
      <c r="M190" s="1"/>
    </row>
    <row r="191" spans="1:13" ht="15">
      <c r="A191" s="1"/>
      <c r="B191" s="1"/>
      <c r="C191" s="8"/>
      <c r="D191" s="1"/>
      <c r="E191" s="16"/>
      <c r="F191" s="1"/>
      <c r="G191" s="1"/>
      <c r="H191" s="1"/>
      <c r="I191" s="1"/>
      <c r="J191" s="1"/>
      <c r="K191" s="1"/>
      <c r="L191" s="1"/>
      <c r="M191" s="1"/>
    </row>
    <row r="192" spans="1:13" ht="15">
      <c r="A192" s="1"/>
      <c r="B192" s="1"/>
      <c r="C192" s="8"/>
      <c r="D192" s="1"/>
      <c r="E192" s="16"/>
      <c r="F192" s="1"/>
      <c r="G192" s="1"/>
      <c r="H192" s="1"/>
      <c r="I192" s="1"/>
      <c r="J192" s="1"/>
      <c r="K192" s="1"/>
      <c r="L192" s="1"/>
      <c r="M192" s="1"/>
    </row>
    <row r="193" spans="1:13" ht="15">
      <c r="A193" s="1"/>
      <c r="B193" s="1"/>
      <c r="C193" s="8"/>
      <c r="D193" s="1"/>
      <c r="E193" s="16"/>
      <c r="F193" s="1"/>
      <c r="G193" s="1"/>
      <c r="H193" s="1"/>
      <c r="I193" s="1"/>
      <c r="J193" s="1"/>
      <c r="K193" s="1"/>
      <c r="L193" s="1"/>
      <c r="M193" s="1"/>
    </row>
    <row r="194" spans="1:13" ht="15">
      <c r="A194" s="1"/>
      <c r="B194" s="1"/>
      <c r="C194" s="8"/>
      <c r="D194" s="1"/>
      <c r="E194" s="16"/>
      <c r="F194" s="1"/>
      <c r="G194" s="1"/>
      <c r="H194" s="1"/>
      <c r="I194" s="1"/>
      <c r="J194" s="1"/>
      <c r="K194" s="1"/>
      <c r="L194" s="1"/>
      <c r="M194" s="1"/>
    </row>
    <row r="195" spans="1:13" ht="15">
      <c r="A195" s="1"/>
      <c r="B195" s="1"/>
      <c r="C195" s="8"/>
      <c r="D195" s="1"/>
      <c r="E195" s="16"/>
      <c r="F195" s="1"/>
      <c r="G195" s="1"/>
      <c r="H195" s="1"/>
      <c r="I195" s="1"/>
      <c r="J195" s="1"/>
      <c r="K195" s="1"/>
      <c r="L195" s="1"/>
      <c r="M195" s="1"/>
    </row>
    <row r="196" spans="1:13" ht="15">
      <c r="A196" s="1"/>
      <c r="B196" s="1"/>
      <c r="C196" s="8"/>
      <c r="D196" s="1"/>
      <c r="E196" s="16"/>
      <c r="F196" s="1"/>
      <c r="G196" s="1"/>
      <c r="H196" s="1"/>
      <c r="I196" s="1"/>
      <c r="J196" s="1"/>
      <c r="K196" s="1"/>
      <c r="L196" s="1"/>
      <c r="M196" s="1"/>
    </row>
    <row r="197" spans="1:13" ht="15">
      <c r="A197" s="1"/>
      <c r="B197" s="1"/>
      <c r="C197" s="8"/>
      <c r="D197" s="1"/>
      <c r="E197" s="16"/>
      <c r="F197" s="1"/>
      <c r="G197" s="1"/>
      <c r="H197" s="1"/>
      <c r="I197" s="1"/>
      <c r="J197" s="1"/>
      <c r="K197" s="1"/>
      <c r="L197" s="1"/>
      <c r="M197" s="1"/>
    </row>
    <row r="198" spans="1:13" ht="15">
      <c r="A198" s="1"/>
      <c r="B198" s="1"/>
      <c r="C198" s="8"/>
      <c r="D198" s="1"/>
      <c r="E198" s="16"/>
      <c r="F198" s="1"/>
      <c r="G198" s="1"/>
      <c r="H198" s="1"/>
      <c r="I198" s="1"/>
      <c r="J198" s="1"/>
      <c r="K198" s="1"/>
      <c r="L198" s="1"/>
      <c r="M198" s="1"/>
    </row>
    <row r="199" spans="1:13" ht="15">
      <c r="A199" s="1"/>
      <c r="B199" s="1"/>
      <c r="C199" s="8"/>
      <c r="D199" s="1"/>
      <c r="E199" s="16"/>
      <c r="F199" s="1"/>
      <c r="G199" s="1"/>
      <c r="H199" s="1"/>
      <c r="I199" s="1"/>
      <c r="J199" s="1"/>
      <c r="K199" s="1"/>
      <c r="L199" s="1"/>
      <c r="M199" s="1"/>
    </row>
  </sheetData>
  <mergeCells count="119">
    <mergeCell ref="D101:D106"/>
    <mergeCell ref="F101:F106"/>
    <mergeCell ref="G101:G106"/>
    <mergeCell ref="H101:H106"/>
    <mergeCell ref="A101:A106"/>
    <mergeCell ref="A109:A113"/>
    <mergeCell ref="H107:H108"/>
    <mergeCell ref="D109:D113"/>
    <mergeCell ref="F109:F113"/>
    <mergeCell ref="G109:G113"/>
    <mergeCell ref="H109:H113"/>
    <mergeCell ref="A107:A108"/>
    <mergeCell ref="D107:D108"/>
    <mergeCell ref="F107:F108"/>
    <mergeCell ref="G107:G108"/>
    <mergeCell ref="D68:D94"/>
    <mergeCell ref="F68:F94"/>
    <mergeCell ref="G68:G94"/>
    <mergeCell ref="H68:H94"/>
    <mergeCell ref="A68:A94"/>
    <mergeCell ref="D95:D100"/>
    <mergeCell ref="F95:F100"/>
    <mergeCell ref="G95:G100"/>
    <mergeCell ref="H95:H100"/>
    <mergeCell ref="A95:A100"/>
    <mergeCell ref="A3:A7"/>
    <mergeCell ref="A8:A10"/>
    <mergeCell ref="A22:A28"/>
    <mergeCell ref="A29:A41"/>
    <mergeCell ref="A42:A47"/>
    <mergeCell ref="A48:A67"/>
    <mergeCell ref="D29:D41"/>
    <mergeCell ref="F29:F41"/>
    <mergeCell ref="G29:G41"/>
    <mergeCell ref="D42:D47"/>
    <mergeCell ref="F42:F47"/>
    <mergeCell ref="G42:G47"/>
    <mergeCell ref="H42:H47"/>
    <mergeCell ref="D22:D28"/>
    <mergeCell ref="F22:F28"/>
    <mergeCell ref="G22:G28"/>
    <mergeCell ref="H22:H28"/>
    <mergeCell ref="D48:D67"/>
    <mergeCell ref="F48:F67"/>
    <mergeCell ref="G48:G67"/>
    <mergeCell ref="H48:H67"/>
    <mergeCell ref="H29:H41"/>
    <mergeCell ref="N14:T14"/>
    <mergeCell ref="N15:T15"/>
    <mergeCell ref="N16:T16"/>
    <mergeCell ref="N17:T17"/>
    <mergeCell ref="N8:T8"/>
    <mergeCell ref="N9:U9"/>
    <mergeCell ref="N3:T4"/>
    <mergeCell ref="A11:A21"/>
    <mergeCell ref="D11:D21"/>
    <mergeCell ref="F11:F21"/>
    <mergeCell ref="G11:G21"/>
    <mergeCell ref="H11:H21"/>
    <mergeCell ref="I3:I7"/>
    <mergeCell ref="N11:T11"/>
    <mergeCell ref="N12:T12"/>
    <mergeCell ref="N13:T13"/>
    <mergeCell ref="D3:D7"/>
    <mergeCell ref="F3:F7"/>
    <mergeCell ref="G3:G7"/>
    <mergeCell ref="H3:H7"/>
    <mergeCell ref="D8:D10"/>
    <mergeCell ref="F8:F10"/>
    <mergeCell ref="G8:G10"/>
    <mergeCell ref="H8:H10"/>
    <mergeCell ref="K107:K108"/>
    <mergeCell ref="K109:K113"/>
    <mergeCell ref="I109:I113"/>
    <mergeCell ref="J3:J7"/>
    <mergeCell ref="J8:J10"/>
    <mergeCell ref="J11:J21"/>
    <mergeCell ref="J22:J28"/>
    <mergeCell ref="J29:J41"/>
    <mergeCell ref="J42:J47"/>
    <mergeCell ref="J48:J67"/>
    <mergeCell ref="J68:J94"/>
    <mergeCell ref="J95:J100"/>
    <mergeCell ref="J101:J106"/>
    <mergeCell ref="J107:J108"/>
    <mergeCell ref="I48:I67"/>
    <mergeCell ref="I68:I94"/>
    <mergeCell ref="I95:I100"/>
    <mergeCell ref="I101:I106"/>
    <mergeCell ref="I107:I108"/>
    <mergeCell ref="I8:I10"/>
    <mergeCell ref="I11:I21"/>
    <mergeCell ref="I22:I28"/>
    <mergeCell ref="I29:I41"/>
    <mergeCell ref="I42:I47"/>
    <mergeCell ref="L107:L108"/>
    <mergeCell ref="L109:L113"/>
    <mergeCell ref="A2:L2"/>
    <mergeCell ref="L42:L47"/>
    <mergeCell ref="L48:L67"/>
    <mergeCell ref="L68:L94"/>
    <mergeCell ref="L95:L100"/>
    <mergeCell ref="L101:L106"/>
    <mergeCell ref="L3:L7"/>
    <mergeCell ref="L8:L10"/>
    <mergeCell ref="L11:L21"/>
    <mergeCell ref="L22:L28"/>
    <mergeCell ref="L29:L41"/>
    <mergeCell ref="J109:J113"/>
    <mergeCell ref="K3:K7"/>
    <mergeCell ref="K8:K10"/>
    <mergeCell ref="K11:K21"/>
    <mergeCell ref="K22:K28"/>
    <mergeCell ref="K29:K41"/>
    <mergeCell ref="K42:K47"/>
    <mergeCell ref="K48:K67"/>
    <mergeCell ref="K68:K94"/>
    <mergeCell ref="K95:K100"/>
    <mergeCell ref="K101:K10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1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8"/>
  <sheetViews>
    <sheetView zoomScale="70" zoomScaleNormal="70" workbookViewId="0" topLeftCell="I1">
      <selection activeCell="O6" sqref="O6"/>
    </sheetView>
  </sheetViews>
  <sheetFormatPr defaultColWidth="9.140625" defaultRowHeight="15"/>
  <cols>
    <col min="1" max="1" width="4.7109375" style="1" customWidth="1"/>
    <col min="2" max="2" width="27.421875" style="1" customWidth="1"/>
    <col min="3" max="3" width="11.421875" style="34" customWidth="1"/>
    <col min="4" max="4" width="13.28125" style="1" customWidth="1"/>
    <col min="5" max="5" width="14.7109375" style="34" customWidth="1"/>
    <col min="6" max="6" width="15.28125" style="1" customWidth="1"/>
    <col min="7" max="7" width="25.8515625" style="1" customWidth="1"/>
    <col min="8" max="8" width="16.57421875" style="1" customWidth="1"/>
    <col min="9" max="9" width="22.57421875" style="1" customWidth="1"/>
    <col min="10" max="10" width="22.421875" style="1" customWidth="1"/>
    <col min="11" max="11" width="23.421875" style="1" customWidth="1"/>
    <col min="12" max="12" width="17.57421875" style="1" customWidth="1"/>
    <col min="13" max="13" width="9.140625" style="1" customWidth="1"/>
    <col min="14" max="14" width="14.421875" style="1" customWidth="1"/>
    <col min="15" max="15" width="14.00390625" style="1" customWidth="1"/>
    <col min="16" max="16" width="17.140625" style="1" customWidth="1"/>
    <col min="17" max="17" width="24.28125" style="1" customWidth="1"/>
    <col min="18" max="16384" width="9.140625" style="1" customWidth="1"/>
  </cols>
  <sheetData>
    <row r="1" spans="1:12" ht="54" customHeight="1">
      <c r="A1" s="21" t="s">
        <v>0</v>
      </c>
      <c r="B1" s="39" t="s">
        <v>304</v>
      </c>
      <c r="C1" s="21" t="s">
        <v>2</v>
      </c>
      <c r="D1" s="21" t="s">
        <v>24</v>
      </c>
      <c r="E1" s="21" t="s">
        <v>4</v>
      </c>
      <c r="F1" s="21" t="s">
        <v>109</v>
      </c>
      <c r="G1" s="38" t="s">
        <v>3</v>
      </c>
      <c r="H1" s="21" t="s">
        <v>5</v>
      </c>
      <c r="I1" s="25" t="s">
        <v>148</v>
      </c>
      <c r="J1" s="26" t="s">
        <v>146</v>
      </c>
      <c r="K1" s="27" t="s">
        <v>145</v>
      </c>
      <c r="L1" s="28" t="s">
        <v>147</v>
      </c>
    </row>
    <row r="2" spans="1:21" ht="15">
      <c r="A2" s="52" t="s">
        <v>150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N2" s="52" t="s">
        <v>136</v>
      </c>
      <c r="O2" s="52"/>
      <c r="P2" s="52"/>
      <c r="Q2" s="52"/>
      <c r="R2" s="52"/>
      <c r="S2" s="52"/>
      <c r="T2" s="52"/>
      <c r="U2"/>
    </row>
    <row r="3" spans="1:21" s="23" customFormat="1" ht="18" customHeight="1">
      <c r="A3" s="51">
        <v>1</v>
      </c>
      <c r="B3" s="29" t="s">
        <v>151</v>
      </c>
      <c r="C3" s="10">
        <v>2</v>
      </c>
      <c r="D3" s="51">
        <f>SUM(C3:C6)</f>
        <v>5</v>
      </c>
      <c r="E3" s="40">
        <v>2</v>
      </c>
      <c r="F3" s="51">
        <f>SUM(E3:E6)</f>
        <v>6</v>
      </c>
      <c r="G3" s="52" t="s">
        <v>153</v>
      </c>
      <c r="H3" s="51" t="s">
        <v>156</v>
      </c>
      <c r="I3" s="57">
        <v>0.3</v>
      </c>
      <c r="J3" s="57">
        <v>1</v>
      </c>
      <c r="K3" s="57"/>
      <c r="L3" s="57"/>
      <c r="N3" s="52"/>
      <c r="O3" s="52"/>
      <c r="P3" s="52"/>
      <c r="Q3" s="52"/>
      <c r="R3" s="52"/>
      <c r="S3" s="52"/>
      <c r="T3" s="52"/>
      <c r="U3"/>
    </row>
    <row r="4" spans="1:21" s="23" customFormat="1" ht="18" customHeight="1">
      <c r="A4" s="51"/>
      <c r="B4" s="29" t="s">
        <v>152</v>
      </c>
      <c r="C4" s="10">
        <v>1</v>
      </c>
      <c r="D4" s="51"/>
      <c r="E4" s="40">
        <v>1</v>
      </c>
      <c r="F4" s="51"/>
      <c r="G4" s="52"/>
      <c r="H4" s="51"/>
      <c r="I4" s="58"/>
      <c r="J4" s="58"/>
      <c r="K4" s="58"/>
      <c r="L4" s="58"/>
      <c r="N4" s="18" t="s">
        <v>135</v>
      </c>
      <c r="O4" s="18">
        <v>407</v>
      </c>
      <c r="P4" s="6"/>
      <c r="Q4" s="6"/>
      <c r="R4" s="6"/>
      <c r="S4" s="6"/>
      <c r="T4" s="6"/>
      <c r="U4"/>
    </row>
    <row r="5" spans="1:21" s="23" customFormat="1" ht="18" customHeight="1">
      <c r="A5" s="51"/>
      <c r="B5" s="29" t="s">
        <v>153</v>
      </c>
      <c r="C5" s="10">
        <v>1</v>
      </c>
      <c r="D5" s="51"/>
      <c r="E5" s="40">
        <v>1</v>
      </c>
      <c r="F5" s="51"/>
      <c r="G5" s="52"/>
      <c r="H5" s="51"/>
      <c r="I5" s="58"/>
      <c r="J5" s="58"/>
      <c r="K5" s="58"/>
      <c r="L5" s="58"/>
      <c r="N5" s="11" t="s">
        <v>133</v>
      </c>
      <c r="O5" s="11">
        <v>46</v>
      </c>
      <c r="P5" s="19"/>
      <c r="Q5" s="19"/>
      <c r="R5" s="19"/>
      <c r="S5" s="19"/>
      <c r="T5" s="6"/>
      <c r="U5"/>
    </row>
    <row r="6" spans="1:21" s="23" customFormat="1" ht="18" customHeight="1">
      <c r="A6" s="51"/>
      <c r="B6" s="29" t="s">
        <v>154</v>
      </c>
      <c r="C6" s="10">
        <v>1</v>
      </c>
      <c r="D6" s="51"/>
      <c r="E6" s="40">
        <v>2</v>
      </c>
      <c r="F6" s="51"/>
      <c r="G6" s="52"/>
      <c r="H6" s="51"/>
      <c r="I6" s="58"/>
      <c r="J6" s="58"/>
      <c r="K6" s="58"/>
      <c r="L6" s="58"/>
      <c r="N6" s="11" t="s">
        <v>134</v>
      </c>
      <c r="O6" s="11">
        <f>O4-O5</f>
        <v>361</v>
      </c>
      <c r="P6" s="19"/>
      <c r="Q6" s="19"/>
      <c r="R6" s="19"/>
      <c r="S6" s="19"/>
      <c r="T6" s="6"/>
      <c r="U6"/>
    </row>
    <row r="7" spans="1:21" s="23" customFormat="1" ht="18" customHeight="1">
      <c r="A7" s="51"/>
      <c r="B7" s="41" t="s">
        <v>155</v>
      </c>
      <c r="C7" s="30"/>
      <c r="D7" s="31"/>
      <c r="E7" s="31"/>
      <c r="F7" s="51"/>
      <c r="G7" s="52"/>
      <c r="H7" s="51"/>
      <c r="I7" s="59"/>
      <c r="J7" s="59"/>
      <c r="K7" s="59"/>
      <c r="L7" s="59"/>
      <c r="N7" s="56" t="s">
        <v>137</v>
      </c>
      <c r="O7" s="56"/>
      <c r="P7" s="56"/>
      <c r="Q7" s="56"/>
      <c r="R7" s="56"/>
      <c r="S7" s="56"/>
      <c r="T7" s="56"/>
      <c r="U7" t="s">
        <v>142</v>
      </c>
    </row>
    <row r="8" spans="1:21" s="23" customFormat="1" ht="18" customHeight="1">
      <c r="A8" s="51">
        <v>2</v>
      </c>
      <c r="B8" s="29" t="s">
        <v>157</v>
      </c>
      <c r="C8" s="10">
        <v>1</v>
      </c>
      <c r="D8" s="51">
        <f>SUM(C8:C21)</f>
        <v>28</v>
      </c>
      <c r="E8" s="10">
        <v>2</v>
      </c>
      <c r="F8" s="51">
        <f>SUM(E8:E21)</f>
        <v>34</v>
      </c>
      <c r="G8" s="51" t="s">
        <v>159</v>
      </c>
      <c r="H8" s="51" t="s">
        <v>156</v>
      </c>
      <c r="I8" s="57">
        <v>1.8</v>
      </c>
      <c r="J8" s="57">
        <v>2</v>
      </c>
      <c r="K8" s="57"/>
      <c r="L8" s="57"/>
      <c r="N8" s="56" t="s">
        <v>306</v>
      </c>
      <c r="O8" s="56"/>
      <c r="P8" s="56"/>
      <c r="Q8" s="56"/>
      <c r="R8" s="56"/>
      <c r="S8" s="56"/>
      <c r="T8" s="56"/>
      <c r="U8" s="56"/>
    </row>
    <row r="9" spans="1:20" s="23" customFormat="1" ht="18" customHeight="1">
      <c r="A9" s="51"/>
      <c r="B9" s="29" t="s">
        <v>158</v>
      </c>
      <c r="C9" s="10">
        <v>2</v>
      </c>
      <c r="D9" s="51"/>
      <c r="E9" s="10">
        <v>1</v>
      </c>
      <c r="F9" s="51"/>
      <c r="G9" s="51"/>
      <c r="H9" s="51"/>
      <c r="I9" s="58"/>
      <c r="J9" s="58"/>
      <c r="K9" s="58"/>
      <c r="L9" s="58"/>
      <c r="N9" s="54" t="s">
        <v>144</v>
      </c>
      <c r="O9" s="54"/>
      <c r="P9" s="54"/>
      <c r="Q9" s="54"/>
      <c r="R9" s="54"/>
      <c r="S9" s="54"/>
      <c r="T9" s="54"/>
    </row>
    <row r="10" spans="1:20" s="23" customFormat="1" ht="18" customHeight="1">
      <c r="A10" s="51"/>
      <c r="B10" s="29" t="s">
        <v>160</v>
      </c>
      <c r="C10" s="10">
        <v>5</v>
      </c>
      <c r="D10" s="51"/>
      <c r="E10" s="10">
        <v>6</v>
      </c>
      <c r="F10" s="51"/>
      <c r="G10" s="51"/>
      <c r="H10" s="51"/>
      <c r="I10" s="58"/>
      <c r="J10" s="58"/>
      <c r="K10" s="58"/>
      <c r="L10" s="58"/>
      <c r="N10" s="54" t="s">
        <v>137</v>
      </c>
      <c r="O10" s="54"/>
      <c r="P10" s="54"/>
      <c r="Q10" s="54"/>
      <c r="R10" s="54"/>
      <c r="S10" s="54"/>
      <c r="T10" s="54"/>
    </row>
    <row r="11" spans="1:20" s="23" customFormat="1" ht="18" customHeight="1">
      <c r="A11" s="51"/>
      <c r="B11" s="29" t="s">
        <v>163</v>
      </c>
      <c r="C11" s="10">
        <v>2</v>
      </c>
      <c r="D11" s="51"/>
      <c r="E11" s="10">
        <v>3</v>
      </c>
      <c r="F11" s="51"/>
      <c r="G11" s="51"/>
      <c r="H11" s="51"/>
      <c r="I11" s="58"/>
      <c r="J11" s="58"/>
      <c r="K11" s="58"/>
      <c r="L11" s="58"/>
      <c r="N11" s="54" t="s">
        <v>138</v>
      </c>
      <c r="O11" s="54"/>
      <c r="P11" s="54"/>
      <c r="Q11" s="54"/>
      <c r="R11" s="54"/>
      <c r="S11" s="54"/>
      <c r="T11" s="54"/>
    </row>
    <row r="12" spans="1:20" s="23" customFormat="1" ht="18" customHeight="1">
      <c r="A12" s="51"/>
      <c r="B12" s="29" t="s">
        <v>164</v>
      </c>
      <c r="C12" s="10">
        <v>5</v>
      </c>
      <c r="D12" s="51"/>
      <c r="E12" s="10">
        <v>4</v>
      </c>
      <c r="F12" s="51"/>
      <c r="G12" s="51"/>
      <c r="H12" s="51"/>
      <c r="I12" s="58"/>
      <c r="J12" s="58"/>
      <c r="K12" s="58"/>
      <c r="L12" s="58"/>
      <c r="N12" s="54" t="s">
        <v>139</v>
      </c>
      <c r="O12" s="54"/>
      <c r="P12" s="54"/>
      <c r="Q12" s="54"/>
      <c r="R12" s="54"/>
      <c r="S12" s="54"/>
      <c r="T12" s="54"/>
    </row>
    <row r="13" spans="1:20" s="23" customFormat="1" ht="18" customHeight="1">
      <c r="A13" s="51"/>
      <c r="B13" s="29" t="s">
        <v>165</v>
      </c>
      <c r="C13" s="10">
        <v>2</v>
      </c>
      <c r="D13" s="51"/>
      <c r="E13" s="10">
        <v>1</v>
      </c>
      <c r="F13" s="51"/>
      <c r="G13" s="51"/>
      <c r="H13" s="51"/>
      <c r="I13" s="58"/>
      <c r="J13" s="58"/>
      <c r="K13" s="58"/>
      <c r="L13" s="58"/>
      <c r="N13" s="54" t="s">
        <v>140</v>
      </c>
      <c r="O13" s="54"/>
      <c r="P13" s="54"/>
      <c r="Q13" s="54"/>
      <c r="R13" s="54"/>
      <c r="S13" s="54"/>
      <c r="T13" s="54"/>
    </row>
    <row r="14" spans="1:20" s="23" customFormat="1" ht="18" customHeight="1">
      <c r="A14" s="51"/>
      <c r="B14" s="29" t="s">
        <v>161</v>
      </c>
      <c r="C14" s="10">
        <v>1</v>
      </c>
      <c r="D14" s="51"/>
      <c r="E14" s="10">
        <v>1</v>
      </c>
      <c r="F14" s="51"/>
      <c r="G14" s="51"/>
      <c r="H14" s="51"/>
      <c r="I14" s="58"/>
      <c r="J14" s="58"/>
      <c r="K14" s="58"/>
      <c r="L14" s="58"/>
      <c r="N14" s="54" t="s">
        <v>305</v>
      </c>
      <c r="O14" s="54"/>
      <c r="P14" s="54"/>
      <c r="Q14" s="54"/>
      <c r="R14" s="54"/>
      <c r="S14" s="54"/>
      <c r="T14" s="54"/>
    </row>
    <row r="15" spans="1:20" s="23" customFormat="1" ht="18" customHeight="1">
      <c r="A15" s="51"/>
      <c r="B15" s="29" t="s">
        <v>162</v>
      </c>
      <c r="C15" s="10">
        <v>1</v>
      </c>
      <c r="D15" s="51"/>
      <c r="E15" s="10">
        <v>1</v>
      </c>
      <c r="F15" s="51"/>
      <c r="G15" s="51"/>
      <c r="H15" s="51"/>
      <c r="I15" s="58"/>
      <c r="J15" s="58"/>
      <c r="K15" s="58"/>
      <c r="L15" s="58"/>
      <c r="N15" s="55" t="s">
        <v>141</v>
      </c>
      <c r="O15" s="55"/>
      <c r="P15" s="55"/>
      <c r="Q15" s="55"/>
      <c r="R15" s="55"/>
      <c r="S15" s="55"/>
      <c r="T15" s="55"/>
    </row>
    <row r="16" spans="1:12" s="23" customFormat="1" ht="18" customHeight="1">
      <c r="A16" s="51"/>
      <c r="B16" s="29" t="s">
        <v>166</v>
      </c>
      <c r="C16" s="10">
        <v>1</v>
      </c>
      <c r="D16" s="51"/>
      <c r="E16" s="10">
        <v>1</v>
      </c>
      <c r="F16" s="51"/>
      <c r="G16" s="51"/>
      <c r="H16" s="51"/>
      <c r="I16" s="58"/>
      <c r="J16" s="58"/>
      <c r="K16" s="58"/>
      <c r="L16" s="58"/>
    </row>
    <row r="17" spans="1:12" s="23" customFormat="1" ht="18" customHeight="1">
      <c r="A17" s="51"/>
      <c r="B17" s="29" t="s">
        <v>167</v>
      </c>
      <c r="C17" s="10">
        <v>2</v>
      </c>
      <c r="D17" s="51"/>
      <c r="E17" s="10">
        <v>3</v>
      </c>
      <c r="F17" s="51"/>
      <c r="G17" s="51"/>
      <c r="H17" s="51"/>
      <c r="I17" s="58"/>
      <c r="J17" s="58"/>
      <c r="K17" s="58"/>
      <c r="L17" s="58"/>
    </row>
    <row r="18" spans="1:17" s="23" customFormat="1" ht="18" customHeight="1">
      <c r="A18" s="51"/>
      <c r="B18" s="29" t="s">
        <v>168</v>
      </c>
      <c r="C18" s="10">
        <v>1</v>
      </c>
      <c r="D18" s="51"/>
      <c r="E18" s="10">
        <v>1</v>
      </c>
      <c r="F18" s="51"/>
      <c r="G18" s="51"/>
      <c r="H18" s="51"/>
      <c r="I18" s="58"/>
      <c r="J18" s="58"/>
      <c r="K18" s="58"/>
      <c r="L18" s="58"/>
      <c r="N18" s="52" t="s">
        <v>307</v>
      </c>
      <c r="O18" s="52" t="s">
        <v>308</v>
      </c>
      <c r="P18" s="52" t="s">
        <v>309</v>
      </c>
      <c r="Q18" s="52" t="s">
        <v>311</v>
      </c>
    </row>
    <row r="19" spans="1:17" s="23" customFormat="1" ht="18" customHeight="1">
      <c r="A19" s="51"/>
      <c r="B19" s="29" t="s">
        <v>169</v>
      </c>
      <c r="C19" s="10">
        <v>2</v>
      </c>
      <c r="D19" s="51"/>
      <c r="E19" s="10">
        <v>3</v>
      </c>
      <c r="F19" s="51"/>
      <c r="G19" s="51"/>
      <c r="H19" s="51"/>
      <c r="I19" s="58"/>
      <c r="J19" s="58"/>
      <c r="K19" s="58"/>
      <c r="L19" s="58"/>
      <c r="N19" s="52"/>
      <c r="O19" s="52"/>
      <c r="P19" s="52"/>
      <c r="Q19" s="52"/>
    </row>
    <row r="20" spans="1:17" s="23" customFormat="1" ht="18" customHeight="1">
      <c r="A20" s="51"/>
      <c r="B20" s="29" t="s">
        <v>170</v>
      </c>
      <c r="C20" s="10">
        <v>1</v>
      </c>
      <c r="D20" s="51"/>
      <c r="E20" s="10">
        <v>3</v>
      </c>
      <c r="F20" s="51"/>
      <c r="G20" s="51"/>
      <c r="H20" s="51"/>
      <c r="I20" s="58"/>
      <c r="J20" s="58"/>
      <c r="K20" s="58"/>
      <c r="L20" s="58"/>
      <c r="N20" s="52"/>
      <c r="O20" s="52"/>
      <c r="P20" s="52"/>
      <c r="Q20" s="52"/>
    </row>
    <row r="21" spans="1:17" s="23" customFormat="1" ht="18" customHeight="1">
      <c r="A21" s="51"/>
      <c r="B21" s="29" t="s">
        <v>171</v>
      </c>
      <c r="C21" s="10">
        <v>2</v>
      </c>
      <c r="D21" s="51"/>
      <c r="E21" s="10">
        <v>4</v>
      </c>
      <c r="F21" s="51"/>
      <c r="G21" s="51"/>
      <c r="H21" s="51"/>
      <c r="I21" s="59"/>
      <c r="J21" s="59"/>
      <c r="K21" s="59"/>
      <c r="L21" s="59"/>
      <c r="N21" s="52"/>
      <c r="O21" s="52"/>
      <c r="P21" s="52"/>
      <c r="Q21" s="52"/>
    </row>
    <row r="22" spans="1:17" s="23" customFormat="1" ht="18" customHeight="1">
      <c r="A22" s="51">
        <v>3</v>
      </c>
      <c r="B22" s="29" t="s">
        <v>172</v>
      </c>
      <c r="C22" s="10">
        <v>2</v>
      </c>
      <c r="D22" s="51">
        <f>SUM(C22:C37)</f>
        <v>37</v>
      </c>
      <c r="E22" s="10">
        <v>1</v>
      </c>
      <c r="F22" s="51">
        <f>SUM(E22:E37)</f>
        <v>48</v>
      </c>
      <c r="G22" s="51" t="s">
        <v>180</v>
      </c>
      <c r="H22" s="51" t="s">
        <v>156</v>
      </c>
      <c r="I22" s="51">
        <v>2.5</v>
      </c>
      <c r="J22" s="51">
        <v>3</v>
      </c>
      <c r="K22" s="51"/>
      <c r="L22" s="51"/>
      <c r="N22" s="52"/>
      <c r="O22" s="52"/>
      <c r="P22" s="52"/>
      <c r="Q22" s="52"/>
    </row>
    <row r="23" spans="1:17" s="23" customFormat="1" ht="18" customHeight="1">
      <c r="A23" s="51"/>
      <c r="B23" s="29" t="s">
        <v>173</v>
      </c>
      <c r="C23" s="10">
        <v>5</v>
      </c>
      <c r="D23" s="51"/>
      <c r="E23" s="10">
        <v>8</v>
      </c>
      <c r="F23" s="51"/>
      <c r="G23" s="51"/>
      <c r="H23" s="51"/>
      <c r="I23" s="51"/>
      <c r="J23" s="51"/>
      <c r="K23" s="51"/>
      <c r="L23" s="51"/>
      <c r="N23" s="52"/>
      <c r="O23" s="52"/>
      <c r="P23" s="52"/>
      <c r="Q23" s="52"/>
    </row>
    <row r="24" spans="1:17" s="23" customFormat="1" ht="18" customHeight="1">
      <c r="A24" s="51"/>
      <c r="B24" s="29" t="s">
        <v>174</v>
      </c>
      <c r="C24" s="10">
        <v>2</v>
      </c>
      <c r="D24" s="51"/>
      <c r="E24" s="10">
        <v>2</v>
      </c>
      <c r="F24" s="51"/>
      <c r="G24" s="51"/>
      <c r="H24" s="51"/>
      <c r="I24" s="51"/>
      <c r="J24" s="51"/>
      <c r="K24" s="51"/>
      <c r="L24" s="51"/>
      <c r="N24" s="29">
        <v>4</v>
      </c>
      <c r="O24" s="29">
        <v>2</v>
      </c>
      <c r="P24" s="57">
        <f>SUM(N25:O25)</f>
        <v>11.756</v>
      </c>
      <c r="Q24" s="65">
        <f>P24/0.75/52</f>
        <v>0.30143589743589744</v>
      </c>
    </row>
    <row r="25" spans="1:17" s="23" customFormat="1" ht="18" customHeight="1">
      <c r="A25" s="51"/>
      <c r="B25" s="29" t="s">
        <v>176</v>
      </c>
      <c r="C25" s="10">
        <v>2</v>
      </c>
      <c r="D25" s="51"/>
      <c r="E25" s="10">
        <v>3</v>
      </c>
      <c r="F25" s="51"/>
      <c r="G25" s="51"/>
      <c r="H25" s="51"/>
      <c r="I25" s="51"/>
      <c r="J25" s="51"/>
      <c r="K25" s="51"/>
      <c r="L25" s="51"/>
      <c r="N25" s="29">
        <f>N24*1.892</f>
        <v>7.568</v>
      </c>
      <c r="O25" s="29">
        <f>O24*2.094</f>
        <v>4.188</v>
      </c>
      <c r="P25" s="59"/>
      <c r="Q25" s="60"/>
    </row>
    <row r="26" spans="1:12" s="23" customFormat="1" ht="18" customHeight="1">
      <c r="A26" s="51"/>
      <c r="B26" s="29" t="s">
        <v>175</v>
      </c>
      <c r="C26" s="10">
        <v>1</v>
      </c>
      <c r="D26" s="51"/>
      <c r="E26" s="10">
        <v>1</v>
      </c>
      <c r="F26" s="51"/>
      <c r="G26" s="51"/>
      <c r="H26" s="51"/>
      <c r="I26" s="51"/>
      <c r="J26" s="51"/>
      <c r="K26" s="51"/>
      <c r="L26" s="51"/>
    </row>
    <row r="27" spans="1:12" s="23" customFormat="1" ht="18" customHeight="1">
      <c r="A27" s="51"/>
      <c r="B27" s="29" t="s">
        <v>177</v>
      </c>
      <c r="C27" s="10">
        <v>6</v>
      </c>
      <c r="D27" s="51"/>
      <c r="E27" s="10">
        <v>3</v>
      </c>
      <c r="F27" s="51"/>
      <c r="G27" s="51"/>
      <c r="H27" s="51"/>
      <c r="I27" s="51"/>
      <c r="J27" s="51"/>
      <c r="K27" s="51"/>
      <c r="L27" s="51"/>
    </row>
    <row r="28" spans="1:12" s="23" customFormat="1" ht="18" customHeight="1">
      <c r="A28" s="51"/>
      <c r="B28" s="29" t="s">
        <v>178</v>
      </c>
      <c r="C28" s="10">
        <v>1</v>
      </c>
      <c r="D28" s="51"/>
      <c r="E28" s="10">
        <v>2</v>
      </c>
      <c r="F28" s="51"/>
      <c r="G28" s="51"/>
      <c r="H28" s="51"/>
      <c r="I28" s="51"/>
      <c r="J28" s="51"/>
      <c r="K28" s="51"/>
      <c r="L28" s="51"/>
    </row>
    <row r="29" spans="1:12" s="23" customFormat="1" ht="18" customHeight="1">
      <c r="A29" s="51"/>
      <c r="B29" s="29" t="s">
        <v>179</v>
      </c>
      <c r="C29" s="10">
        <v>2</v>
      </c>
      <c r="D29" s="51"/>
      <c r="E29" s="10">
        <v>2</v>
      </c>
      <c r="F29" s="51"/>
      <c r="G29" s="51"/>
      <c r="H29" s="51"/>
      <c r="I29" s="51"/>
      <c r="J29" s="51"/>
      <c r="K29" s="51"/>
      <c r="L29" s="51"/>
    </row>
    <row r="30" spans="1:12" s="23" customFormat="1" ht="18" customHeight="1">
      <c r="A30" s="51"/>
      <c r="B30" s="29" t="s">
        <v>180</v>
      </c>
      <c r="C30" s="10">
        <v>2</v>
      </c>
      <c r="D30" s="51"/>
      <c r="E30" s="10">
        <v>3</v>
      </c>
      <c r="F30" s="51"/>
      <c r="G30" s="51"/>
      <c r="H30" s="51"/>
      <c r="I30" s="51"/>
      <c r="J30" s="51"/>
      <c r="K30" s="51"/>
      <c r="L30" s="51"/>
    </row>
    <row r="31" spans="1:12" s="23" customFormat="1" ht="18" customHeight="1">
      <c r="A31" s="51"/>
      <c r="B31" s="29" t="s">
        <v>181</v>
      </c>
      <c r="C31" s="10">
        <v>1</v>
      </c>
      <c r="D31" s="51"/>
      <c r="E31" s="10">
        <v>1</v>
      </c>
      <c r="F31" s="51"/>
      <c r="G31" s="51"/>
      <c r="H31" s="51"/>
      <c r="I31" s="51"/>
      <c r="J31" s="51"/>
      <c r="K31" s="51"/>
      <c r="L31" s="51"/>
    </row>
    <row r="32" spans="1:12" s="23" customFormat="1" ht="18" customHeight="1">
      <c r="A32" s="51"/>
      <c r="B32" s="29" t="s">
        <v>182</v>
      </c>
      <c r="C32" s="10">
        <v>2</v>
      </c>
      <c r="D32" s="51"/>
      <c r="E32" s="10">
        <v>2</v>
      </c>
      <c r="F32" s="51"/>
      <c r="G32" s="51"/>
      <c r="H32" s="51"/>
      <c r="I32" s="51"/>
      <c r="J32" s="51"/>
      <c r="K32" s="51"/>
      <c r="L32" s="51"/>
    </row>
    <row r="33" spans="1:12" s="23" customFormat="1" ht="18" customHeight="1">
      <c r="A33" s="51"/>
      <c r="B33" s="29" t="s">
        <v>183</v>
      </c>
      <c r="C33" s="10">
        <v>5</v>
      </c>
      <c r="D33" s="51"/>
      <c r="E33" s="10">
        <v>6</v>
      </c>
      <c r="F33" s="51"/>
      <c r="G33" s="51"/>
      <c r="H33" s="51"/>
      <c r="I33" s="51"/>
      <c r="J33" s="51"/>
      <c r="K33" s="51"/>
      <c r="L33" s="51"/>
    </row>
    <row r="34" spans="1:12" s="23" customFormat="1" ht="18" customHeight="1">
      <c r="A34" s="51"/>
      <c r="B34" s="29" t="s">
        <v>184</v>
      </c>
      <c r="C34" s="10">
        <v>3</v>
      </c>
      <c r="D34" s="51"/>
      <c r="E34" s="10">
        <v>8</v>
      </c>
      <c r="F34" s="51"/>
      <c r="G34" s="51"/>
      <c r="H34" s="51"/>
      <c r="I34" s="51"/>
      <c r="J34" s="51"/>
      <c r="K34" s="51"/>
      <c r="L34" s="51"/>
    </row>
    <row r="35" spans="1:12" s="23" customFormat="1" ht="18" customHeight="1">
      <c r="A35" s="51"/>
      <c r="B35" s="29" t="s">
        <v>185</v>
      </c>
      <c r="C35" s="10">
        <v>1</v>
      </c>
      <c r="D35" s="51"/>
      <c r="E35" s="10">
        <v>2</v>
      </c>
      <c r="F35" s="51"/>
      <c r="G35" s="51"/>
      <c r="H35" s="51"/>
      <c r="I35" s="51"/>
      <c r="J35" s="51"/>
      <c r="K35" s="51"/>
      <c r="L35" s="51"/>
    </row>
    <row r="36" spans="1:12" s="23" customFormat="1" ht="18" customHeight="1">
      <c r="A36" s="51"/>
      <c r="B36" s="29" t="s">
        <v>186</v>
      </c>
      <c r="C36" s="10">
        <v>1</v>
      </c>
      <c r="D36" s="51"/>
      <c r="E36" s="10">
        <v>2</v>
      </c>
      <c r="F36" s="51"/>
      <c r="G36" s="51"/>
      <c r="H36" s="51"/>
      <c r="I36" s="51"/>
      <c r="J36" s="51"/>
      <c r="K36" s="51"/>
      <c r="L36" s="51"/>
    </row>
    <row r="37" spans="1:12" s="23" customFormat="1" ht="18" customHeight="1">
      <c r="A37" s="51"/>
      <c r="B37" s="29" t="s">
        <v>187</v>
      </c>
      <c r="C37" s="10">
        <v>1</v>
      </c>
      <c r="D37" s="51"/>
      <c r="E37" s="10">
        <v>2</v>
      </c>
      <c r="F37" s="51"/>
      <c r="G37" s="51"/>
      <c r="H37" s="51"/>
      <c r="I37" s="51"/>
      <c r="J37" s="51"/>
      <c r="K37" s="51"/>
      <c r="L37" s="51"/>
    </row>
    <row r="38" spans="1:12" s="23" customFormat="1" ht="18" customHeight="1">
      <c r="A38" s="51">
        <v>4</v>
      </c>
      <c r="B38" s="29" t="s">
        <v>188</v>
      </c>
      <c r="C38" s="10">
        <v>3</v>
      </c>
      <c r="D38" s="51">
        <f>SUM(C38:C50)</f>
        <v>29</v>
      </c>
      <c r="E38" s="10">
        <v>4</v>
      </c>
      <c r="F38" s="51">
        <f>SUM(E38:E50)</f>
        <v>36</v>
      </c>
      <c r="G38" s="51" t="s">
        <v>201</v>
      </c>
      <c r="H38" s="51" t="s">
        <v>156</v>
      </c>
      <c r="I38" s="51">
        <v>1.9</v>
      </c>
      <c r="J38" s="51">
        <v>2</v>
      </c>
      <c r="K38" s="51"/>
      <c r="L38" s="51"/>
    </row>
    <row r="39" spans="1:12" s="23" customFormat="1" ht="18" customHeight="1">
      <c r="A39" s="51"/>
      <c r="B39" s="29" t="s">
        <v>189</v>
      </c>
      <c r="C39" s="10">
        <v>1</v>
      </c>
      <c r="D39" s="51"/>
      <c r="E39" s="10">
        <v>1</v>
      </c>
      <c r="F39" s="51"/>
      <c r="G39" s="51"/>
      <c r="H39" s="51"/>
      <c r="I39" s="51"/>
      <c r="J39" s="51"/>
      <c r="K39" s="51"/>
      <c r="L39" s="51"/>
    </row>
    <row r="40" spans="1:12" s="23" customFormat="1" ht="18" customHeight="1">
      <c r="A40" s="51"/>
      <c r="B40" s="29" t="s">
        <v>190</v>
      </c>
      <c r="C40" s="10">
        <v>2</v>
      </c>
      <c r="D40" s="51"/>
      <c r="E40" s="10">
        <v>2</v>
      </c>
      <c r="F40" s="51"/>
      <c r="G40" s="51"/>
      <c r="H40" s="51"/>
      <c r="I40" s="51"/>
      <c r="J40" s="51"/>
      <c r="K40" s="51"/>
      <c r="L40" s="51"/>
    </row>
    <row r="41" spans="1:12" s="23" customFormat="1" ht="18" customHeight="1">
      <c r="A41" s="51"/>
      <c r="B41" s="29" t="s">
        <v>191</v>
      </c>
      <c r="C41" s="10">
        <v>2</v>
      </c>
      <c r="D41" s="51"/>
      <c r="E41" s="10">
        <v>3</v>
      </c>
      <c r="F41" s="51"/>
      <c r="G41" s="51"/>
      <c r="H41" s="51"/>
      <c r="I41" s="51"/>
      <c r="J41" s="51"/>
      <c r="K41" s="51"/>
      <c r="L41" s="51"/>
    </row>
    <row r="42" spans="1:12" s="23" customFormat="1" ht="18" customHeight="1">
      <c r="A42" s="51"/>
      <c r="B42" s="29" t="s">
        <v>192</v>
      </c>
      <c r="C42" s="10">
        <v>3</v>
      </c>
      <c r="D42" s="51"/>
      <c r="E42" s="10">
        <v>1</v>
      </c>
      <c r="F42" s="51"/>
      <c r="G42" s="51"/>
      <c r="H42" s="51"/>
      <c r="I42" s="51"/>
      <c r="J42" s="51"/>
      <c r="K42" s="51"/>
      <c r="L42" s="51"/>
    </row>
    <row r="43" spans="1:12" s="23" customFormat="1" ht="18" customHeight="1">
      <c r="A43" s="51"/>
      <c r="B43" s="29" t="s">
        <v>193</v>
      </c>
      <c r="C43" s="10">
        <v>2</v>
      </c>
      <c r="D43" s="51"/>
      <c r="E43" s="10">
        <v>1</v>
      </c>
      <c r="F43" s="51"/>
      <c r="G43" s="51"/>
      <c r="H43" s="51"/>
      <c r="I43" s="51"/>
      <c r="J43" s="51"/>
      <c r="K43" s="51"/>
      <c r="L43" s="51"/>
    </row>
    <row r="44" spans="1:12" s="23" customFormat="1" ht="18" customHeight="1">
      <c r="A44" s="51"/>
      <c r="B44" s="29" t="s">
        <v>194</v>
      </c>
      <c r="C44" s="10">
        <v>2</v>
      </c>
      <c r="D44" s="51"/>
      <c r="E44" s="10">
        <v>5</v>
      </c>
      <c r="F44" s="51"/>
      <c r="G44" s="51"/>
      <c r="H44" s="51"/>
      <c r="I44" s="51"/>
      <c r="J44" s="51"/>
      <c r="K44" s="51"/>
      <c r="L44" s="51"/>
    </row>
    <row r="45" spans="1:12" s="23" customFormat="1" ht="18" customHeight="1">
      <c r="A45" s="51"/>
      <c r="B45" s="29" t="s">
        <v>195</v>
      </c>
      <c r="C45" s="10">
        <v>3</v>
      </c>
      <c r="D45" s="51"/>
      <c r="E45" s="10">
        <v>4</v>
      </c>
      <c r="F45" s="51"/>
      <c r="G45" s="51"/>
      <c r="H45" s="51"/>
      <c r="I45" s="51"/>
      <c r="J45" s="51"/>
      <c r="K45" s="51"/>
      <c r="L45" s="51"/>
    </row>
    <row r="46" spans="1:12" s="23" customFormat="1" ht="18" customHeight="1">
      <c r="A46" s="51"/>
      <c r="B46" s="29" t="s">
        <v>196</v>
      </c>
      <c r="C46" s="10">
        <v>2</v>
      </c>
      <c r="D46" s="51"/>
      <c r="E46" s="10">
        <v>3</v>
      </c>
      <c r="F46" s="51"/>
      <c r="G46" s="51"/>
      <c r="H46" s="51"/>
      <c r="I46" s="51"/>
      <c r="J46" s="51"/>
      <c r="K46" s="51"/>
      <c r="L46" s="51"/>
    </row>
    <row r="47" spans="1:12" s="23" customFormat="1" ht="18" customHeight="1">
      <c r="A47" s="51"/>
      <c r="B47" s="29" t="s">
        <v>197</v>
      </c>
      <c r="C47" s="10">
        <v>3</v>
      </c>
      <c r="D47" s="51"/>
      <c r="E47" s="10">
        <v>3</v>
      </c>
      <c r="F47" s="51"/>
      <c r="G47" s="51"/>
      <c r="H47" s="51"/>
      <c r="I47" s="51"/>
      <c r="J47" s="51"/>
      <c r="K47" s="51"/>
      <c r="L47" s="51"/>
    </row>
    <row r="48" spans="1:12" s="23" customFormat="1" ht="18" customHeight="1">
      <c r="A48" s="51"/>
      <c r="B48" s="29" t="s">
        <v>198</v>
      </c>
      <c r="C48" s="10">
        <v>2</v>
      </c>
      <c r="D48" s="51"/>
      <c r="E48" s="10">
        <v>2</v>
      </c>
      <c r="F48" s="51"/>
      <c r="G48" s="51"/>
      <c r="H48" s="51"/>
      <c r="I48" s="51"/>
      <c r="J48" s="51"/>
      <c r="K48" s="51"/>
      <c r="L48" s="51"/>
    </row>
    <row r="49" spans="1:12" s="23" customFormat="1" ht="18" customHeight="1">
      <c r="A49" s="51"/>
      <c r="B49" s="29" t="s">
        <v>199</v>
      </c>
      <c r="C49" s="10">
        <v>2</v>
      </c>
      <c r="D49" s="51"/>
      <c r="E49" s="10">
        <v>2</v>
      </c>
      <c r="F49" s="51"/>
      <c r="G49" s="51"/>
      <c r="H49" s="51"/>
      <c r="I49" s="51"/>
      <c r="J49" s="51"/>
      <c r="K49" s="51"/>
      <c r="L49" s="51"/>
    </row>
    <row r="50" spans="1:12" s="23" customFormat="1" ht="18" customHeight="1">
      <c r="A50" s="51"/>
      <c r="B50" s="29" t="s">
        <v>200</v>
      </c>
      <c r="C50" s="10">
        <v>2</v>
      </c>
      <c r="D50" s="51"/>
      <c r="E50" s="10">
        <v>5</v>
      </c>
      <c r="F50" s="51"/>
      <c r="G50" s="51"/>
      <c r="H50" s="51"/>
      <c r="I50" s="51"/>
      <c r="J50" s="51"/>
      <c r="K50" s="51"/>
      <c r="L50" s="51"/>
    </row>
    <row r="51" spans="1:12" s="23" customFormat="1" ht="18" customHeight="1">
      <c r="A51" s="51">
        <v>5</v>
      </c>
      <c r="B51" s="29" t="s">
        <v>202</v>
      </c>
      <c r="C51" s="10">
        <v>1</v>
      </c>
      <c r="D51" s="51">
        <f>SUM(C51:C57)</f>
        <v>15</v>
      </c>
      <c r="E51" s="10">
        <v>1</v>
      </c>
      <c r="F51" s="51">
        <f>SUM(E51:E57)</f>
        <v>25</v>
      </c>
      <c r="G51" s="51" t="s">
        <v>209</v>
      </c>
      <c r="H51" s="51" t="s">
        <v>156</v>
      </c>
      <c r="I51" s="51">
        <v>1.3</v>
      </c>
      <c r="J51" s="51">
        <v>2</v>
      </c>
      <c r="K51" s="51"/>
      <c r="L51" s="51"/>
    </row>
    <row r="52" spans="1:12" s="23" customFormat="1" ht="18" customHeight="1">
      <c r="A52" s="51"/>
      <c r="B52" s="29" t="s">
        <v>203</v>
      </c>
      <c r="C52" s="10">
        <v>1</v>
      </c>
      <c r="D52" s="51"/>
      <c r="E52" s="10">
        <v>4</v>
      </c>
      <c r="F52" s="51"/>
      <c r="G52" s="51"/>
      <c r="H52" s="51"/>
      <c r="I52" s="51"/>
      <c r="J52" s="51"/>
      <c r="K52" s="51"/>
      <c r="L52" s="51"/>
    </row>
    <row r="53" spans="1:12" s="23" customFormat="1" ht="18" customHeight="1">
      <c r="A53" s="51"/>
      <c r="B53" s="29" t="s">
        <v>204</v>
      </c>
      <c r="C53" s="10">
        <v>2</v>
      </c>
      <c r="D53" s="51"/>
      <c r="E53" s="10">
        <v>4</v>
      </c>
      <c r="F53" s="51"/>
      <c r="G53" s="51"/>
      <c r="H53" s="51"/>
      <c r="I53" s="51"/>
      <c r="J53" s="51"/>
      <c r="K53" s="51"/>
      <c r="L53" s="51"/>
    </row>
    <row r="54" spans="1:12" s="23" customFormat="1" ht="18" customHeight="1">
      <c r="A54" s="51"/>
      <c r="B54" s="29" t="s">
        <v>205</v>
      </c>
      <c r="C54" s="10">
        <v>2</v>
      </c>
      <c r="D54" s="51"/>
      <c r="E54" s="10">
        <v>2</v>
      </c>
      <c r="F54" s="51"/>
      <c r="G54" s="51"/>
      <c r="H54" s="51"/>
      <c r="I54" s="51"/>
      <c r="J54" s="51"/>
      <c r="K54" s="51"/>
      <c r="L54" s="51"/>
    </row>
    <row r="55" spans="1:12" s="23" customFormat="1" ht="18" customHeight="1">
      <c r="A55" s="51"/>
      <c r="B55" s="29" t="s">
        <v>206</v>
      </c>
      <c r="C55" s="10">
        <v>3</v>
      </c>
      <c r="D55" s="51"/>
      <c r="E55" s="10">
        <v>4</v>
      </c>
      <c r="F55" s="51"/>
      <c r="G55" s="51"/>
      <c r="H55" s="51"/>
      <c r="I55" s="51"/>
      <c r="J55" s="51"/>
      <c r="K55" s="51"/>
      <c r="L55" s="51"/>
    </row>
    <row r="56" spans="1:12" s="23" customFormat="1" ht="18" customHeight="1">
      <c r="A56" s="51"/>
      <c r="B56" s="29" t="s">
        <v>207</v>
      </c>
      <c r="C56" s="10">
        <v>3</v>
      </c>
      <c r="D56" s="51"/>
      <c r="E56" s="10">
        <v>7</v>
      </c>
      <c r="F56" s="51"/>
      <c r="G56" s="51"/>
      <c r="H56" s="51"/>
      <c r="I56" s="51"/>
      <c r="J56" s="51"/>
      <c r="K56" s="51"/>
      <c r="L56" s="51"/>
    </row>
    <row r="57" spans="1:12" s="23" customFormat="1" ht="18" customHeight="1">
      <c r="A57" s="51"/>
      <c r="B57" s="29" t="s">
        <v>208</v>
      </c>
      <c r="C57" s="10">
        <v>3</v>
      </c>
      <c r="D57" s="51"/>
      <c r="E57" s="10">
        <v>3</v>
      </c>
      <c r="F57" s="51"/>
      <c r="G57" s="51"/>
      <c r="H57" s="51"/>
      <c r="I57" s="51"/>
      <c r="J57" s="51"/>
      <c r="K57" s="51"/>
      <c r="L57" s="51"/>
    </row>
    <row r="58" spans="1:12" s="23" customFormat="1" ht="18" customHeight="1">
      <c r="A58" s="51">
        <v>6</v>
      </c>
      <c r="B58" s="29" t="s">
        <v>210</v>
      </c>
      <c r="C58" s="10">
        <v>3</v>
      </c>
      <c r="D58" s="51">
        <f>SUM(C58:C70)</f>
        <v>48</v>
      </c>
      <c r="E58" s="10">
        <v>2</v>
      </c>
      <c r="F58" s="51">
        <f>SUM(E58:E70)</f>
        <v>60</v>
      </c>
      <c r="G58" s="51" t="s">
        <v>223</v>
      </c>
      <c r="H58" s="51" t="s">
        <v>156</v>
      </c>
      <c r="I58" s="51">
        <v>3.2</v>
      </c>
      <c r="J58" s="51">
        <v>3</v>
      </c>
      <c r="K58" s="51"/>
      <c r="L58" s="51"/>
    </row>
    <row r="59" spans="1:12" s="23" customFormat="1" ht="18" customHeight="1">
      <c r="A59" s="51"/>
      <c r="B59" s="29" t="s">
        <v>211</v>
      </c>
      <c r="C59" s="10">
        <v>2</v>
      </c>
      <c r="D59" s="51"/>
      <c r="E59" s="10">
        <v>3</v>
      </c>
      <c r="F59" s="51"/>
      <c r="G59" s="51"/>
      <c r="H59" s="51"/>
      <c r="I59" s="51"/>
      <c r="J59" s="51"/>
      <c r="K59" s="51"/>
      <c r="L59" s="51"/>
    </row>
    <row r="60" spans="1:12" s="23" customFormat="1" ht="18" customHeight="1">
      <c r="A60" s="51"/>
      <c r="B60" s="29" t="s">
        <v>212</v>
      </c>
      <c r="C60" s="10">
        <v>2</v>
      </c>
      <c r="D60" s="51"/>
      <c r="E60" s="10">
        <v>2</v>
      </c>
      <c r="F60" s="51"/>
      <c r="G60" s="51"/>
      <c r="H60" s="51"/>
      <c r="I60" s="51"/>
      <c r="J60" s="51"/>
      <c r="K60" s="51"/>
      <c r="L60" s="51"/>
    </row>
    <row r="61" spans="1:12" s="23" customFormat="1" ht="18" customHeight="1">
      <c r="A61" s="51"/>
      <c r="B61" s="29" t="s">
        <v>213</v>
      </c>
      <c r="C61" s="10">
        <v>12</v>
      </c>
      <c r="D61" s="51"/>
      <c r="E61" s="10">
        <v>8</v>
      </c>
      <c r="F61" s="51"/>
      <c r="G61" s="51"/>
      <c r="H61" s="51"/>
      <c r="I61" s="51"/>
      <c r="J61" s="51"/>
      <c r="K61" s="51"/>
      <c r="L61" s="51"/>
    </row>
    <row r="62" spans="1:12" s="23" customFormat="1" ht="18" customHeight="1">
      <c r="A62" s="51"/>
      <c r="B62" s="29" t="s">
        <v>214</v>
      </c>
      <c r="C62" s="10">
        <v>3</v>
      </c>
      <c r="D62" s="51"/>
      <c r="E62" s="10">
        <v>8</v>
      </c>
      <c r="F62" s="51"/>
      <c r="G62" s="51"/>
      <c r="H62" s="51"/>
      <c r="I62" s="51"/>
      <c r="J62" s="51"/>
      <c r="K62" s="51"/>
      <c r="L62" s="51"/>
    </row>
    <row r="63" spans="1:12" s="23" customFormat="1" ht="18" customHeight="1">
      <c r="A63" s="51"/>
      <c r="B63" s="29" t="s">
        <v>215</v>
      </c>
      <c r="C63" s="10">
        <v>3</v>
      </c>
      <c r="D63" s="51"/>
      <c r="E63" s="10">
        <v>2</v>
      </c>
      <c r="F63" s="51"/>
      <c r="G63" s="51"/>
      <c r="H63" s="51"/>
      <c r="I63" s="51"/>
      <c r="J63" s="51"/>
      <c r="K63" s="51"/>
      <c r="L63" s="51"/>
    </row>
    <row r="64" spans="1:12" s="23" customFormat="1" ht="18" customHeight="1">
      <c r="A64" s="51"/>
      <c r="B64" s="29" t="s">
        <v>216</v>
      </c>
      <c r="C64" s="10">
        <v>2</v>
      </c>
      <c r="D64" s="51"/>
      <c r="E64" s="10">
        <v>1</v>
      </c>
      <c r="F64" s="51"/>
      <c r="G64" s="51"/>
      <c r="H64" s="51"/>
      <c r="I64" s="51"/>
      <c r="J64" s="51"/>
      <c r="K64" s="51"/>
      <c r="L64" s="51"/>
    </row>
    <row r="65" spans="1:12" s="23" customFormat="1" ht="18" customHeight="1">
      <c r="A65" s="51"/>
      <c r="B65" s="29" t="s">
        <v>217</v>
      </c>
      <c r="C65" s="10">
        <v>3</v>
      </c>
      <c r="D65" s="51"/>
      <c r="E65" s="10">
        <v>4</v>
      </c>
      <c r="F65" s="51"/>
      <c r="G65" s="51"/>
      <c r="H65" s="51"/>
      <c r="I65" s="51"/>
      <c r="J65" s="51"/>
      <c r="K65" s="51"/>
      <c r="L65" s="51"/>
    </row>
    <row r="66" spans="1:12" s="23" customFormat="1" ht="18" customHeight="1">
      <c r="A66" s="51"/>
      <c r="B66" s="29" t="s">
        <v>218</v>
      </c>
      <c r="C66" s="10">
        <v>2</v>
      </c>
      <c r="D66" s="51"/>
      <c r="E66" s="10">
        <v>4</v>
      </c>
      <c r="F66" s="51"/>
      <c r="G66" s="51"/>
      <c r="H66" s="51"/>
      <c r="I66" s="51"/>
      <c r="J66" s="51"/>
      <c r="K66" s="51"/>
      <c r="L66" s="51"/>
    </row>
    <row r="67" spans="1:12" s="23" customFormat="1" ht="18" customHeight="1">
      <c r="A67" s="51"/>
      <c r="B67" s="29" t="s">
        <v>219</v>
      </c>
      <c r="C67" s="10">
        <v>2</v>
      </c>
      <c r="D67" s="51"/>
      <c r="E67" s="10">
        <v>5</v>
      </c>
      <c r="F67" s="51"/>
      <c r="G67" s="51"/>
      <c r="H67" s="51"/>
      <c r="I67" s="51"/>
      <c r="J67" s="51"/>
      <c r="K67" s="51"/>
      <c r="L67" s="51"/>
    </row>
    <row r="68" spans="1:12" s="23" customFormat="1" ht="18" customHeight="1">
      <c r="A68" s="51"/>
      <c r="B68" s="29" t="s">
        <v>220</v>
      </c>
      <c r="C68" s="10">
        <v>6</v>
      </c>
      <c r="D68" s="51"/>
      <c r="E68" s="10">
        <v>10</v>
      </c>
      <c r="F68" s="51"/>
      <c r="G68" s="51"/>
      <c r="H68" s="51"/>
      <c r="I68" s="51"/>
      <c r="J68" s="51"/>
      <c r="K68" s="51"/>
      <c r="L68" s="51"/>
    </row>
    <row r="69" spans="1:12" s="23" customFormat="1" ht="18" customHeight="1">
      <c r="A69" s="51"/>
      <c r="B69" s="29" t="s">
        <v>221</v>
      </c>
      <c r="C69" s="10">
        <v>6</v>
      </c>
      <c r="D69" s="51"/>
      <c r="E69" s="10">
        <v>7</v>
      </c>
      <c r="F69" s="51"/>
      <c r="G69" s="51"/>
      <c r="H69" s="51"/>
      <c r="I69" s="51"/>
      <c r="J69" s="51"/>
      <c r="K69" s="51"/>
      <c r="L69" s="51"/>
    </row>
    <row r="70" spans="1:12" s="23" customFormat="1" ht="18" customHeight="1">
      <c r="A70" s="51"/>
      <c r="B70" s="29" t="s">
        <v>222</v>
      </c>
      <c r="C70" s="10">
        <v>2</v>
      </c>
      <c r="D70" s="51"/>
      <c r="E70" s="10">
        <v>4</v>
      </c>
      <c r="F70" s="51"/>
      <c r="G70" s="51"/>
      <c r="H70" s="51"/>
      <c r="I70" s="51"/>
      <c r="J70" s="51"/>
      <c r="K70" s="51"/>
      <c r="L70" s="51"/>
    </row>
    <row r="71" spans="1:12" s="23" customFormat="1" ht="18" customHeight="1">
      <c r="A71" s="51">
        <v>7</v>
      </c>
      <c r="B71" s="29" t="s">
        <v>224</v>
      </c>
      <c r="C71" s="10">
        <v>1</v>
      </c>
      <c r="D71" s="51">
        <f>SUM(C71:C80)</f>
        <v>14</v>
      </c>
      <c r="E71" s="10">
        <v>1</v>
      </c>
      <c r="F71" s="51">
        <f>SUM(E71:E80)</f>
        <v>19</v>
      </c>
      <c r="G71" s="51" t="s">
        <v>234</v>
      </c>
      <c r="H71" s="51" t="s">
        <v>156</v>
      </c>
      <c r="I71" s="51">
        <v>1</v>
      </c>
      <c r="J71" s="51">
        <v>1</v>
      </c>
      <c r="K71" s="51"/>
      <c r="L71" s="51"/>
    </row>
    <row r="72" spans="1:12" s="23" customFormat="1" ht="18" customHeight="1">
      <c r="A72" s="51"/>
      <c r="B72" s="29" t="s">
        <v>225</v>
      </c>
      <c r="C72" s="10">
        <v>1</v>
      </c>
      <c r="D72" s="51"/>
      <c r="E72" s="10">
        <v>2</v>
      </c>
      <c r="F72" s="51"/>
      <c r="G72" s="51"/>
      <c r="H72" s="51"/>
      <c r="I72" s="51"/>
      <c r="J72" s="51"/>
      <c r="K72" s="51"/>
      <c r="L72" s="51"/>
    </row>
    <row r="73" spans="1:12" s="23" customFormat="1" ht="18" customHeight="1">
      <c r="A73" s="51"/>
      <c r="B73" s="29" t="s">
        <v>226</v>
      </c>
      <c r="C73" s="10">
        <v>1</v>
      </c>
      <c r="D73" s="51"/>
      <c r="E73" s="10">
        <v>1</v>
      </c>
      <c r="F73" s="51"/>
      <c r="G73" s="51"/>
      <c r="H73" s="51"/>
      <c r="I73" s="51"/>
      <c r="J73" s="51"/>
      <c r="K73" s="51"/>
      <c r="L73" s="51"/>
    </row>
    <row r="74" spans="1:12" s="23" customFormat="1" ht="18" customHeight="1">
      <c r="A74" s="51"/>
      <c r="B74" s="29" t="s">
        <v>227</v>
      </c>
      <c r="C74" s="10">
        <v>1</v>
      </c>
      <c r="D74" s="51"/>
      <c r="E74" s="10">
        <v>1</v>
      </c>
      <c r="F74" s="51"/>
      <c r="G74" s="51"/>
      <c r="H74" s="51"/>
      <c r="I74" s="51"/>
      <c r="J74" s="51"/>
      <c r="K74" s="51"/>
      <c r="L74" s="51"/>
    </row>
    <row r="75" spans="1:12" s="23" customFormat="1" ht="18" customHeight="1">
      <c r="A75" s="51"/>
      <c r="B75" s="29" t="s">
        <v>228</v>
      </c>
      <c r="C75" s="10">
        <v>1</v>
      </c>
      <c r="D75" s="51"/>
      <c r="E75" s="10">
        <v>1</v>
      </c>
      <c r="F75" s="51"/>
      <c r="G75" s="51"/>
      <c r="H75" s="51"/>
      <c r="I75" s="51"/>
      <c r="J75" s="51"/>
      <c r="K75" s="51"/>
      <c r="L75" s="51"/>
    </row>
    <row r="76" spans="1:12" s="23" customFormat="1" ht="18" customHeight="1">
      <c r="A76" s="51"/>
      <c r="B76" s="29" t="s">
        <v>229</v>
      </c>
      <c r="C76" s="10">
        <v>1</v>
      </c>
      <c r="D76" s="51"/>
      <c r="E76" s="10">
        <v>3</v>
      </c>
      <c r="F76" s="51"/>
      <c r="G76" s="51"/>
      <c r="H76" s="51"/>
      <c r="I76" s="51"/>
      <c r="J76" s="51"/>
      <c r="K76" s="51"/>
      <c r="L76" s="51"/>
    </row>
    <row r="77" spans="1:12" s="23" customFormat="1" ht="18" customHeight="1">
      <c r="A77" s="51"/>
      <c r="B77" s="29" t="s">
        <v>230</v>
      </c>
      <c r="C77" s="10">
        <v>1</v>
      </c>
      <c r="D77" s="51"/>
      <c r="E77" s="10">
        <v>2</v>
      </c>
      <c r="F77" s="51"/>
      <c r="G77" s="51"/>
      <c r="H77" s="51"/>
      <c r="I77" s="51"/>
      <c r="J77" s="51"/>
      <c r="K77" s="51"/>
      <c r="L77" s="51"/>
    </row>
    <row r="78" spans="1:12" s="23" customFormat="1" ht="18" customHeight="1">
      <c r="A78" s="51"/>
      <c r="B78" s="29" t="s">
        <v>231</v>
      </c>
      <c r="C78" s="10">
        <v>1</v>
      </c>
      <c r="D78" s="51"/>
      <c r="E78" s="10">
        <v>2</v>
      </c>
      <c r="F78" s="51"/>
      <c r="G78" s="51"/>
      <c r="H78" s="51"/>
      <c r="I78" s="51"/>
      <c r="J78" s="51"/>
      <c r="K78" s="51"/>
      <c r="L78" s="51"/>
    </row>
    <row r="79" spans="1:12" s="23" customFormat="1" ht="18" customHeight="1">
      <c r="A79" s="51"/>
      <c r="B79" s="29" t="s">
        <v>232</v>
      </c>
      <c r="C79" s="10">
        <v>3</v>
      </c>
      <c r="D79" s="51"/>
      <c r="E79" s="10">
        <v>4</v>
      </c>
      <c r="F79" s="51"/>
      <c r="G79" s="51"/>
      <c r="H79" s="51"/>
      <c r="I79" s="51"/>
      <c r="J79" s="51"/>
      <c r="K79" s="51"/>
      <c r="L79" s="51"/>
    </row>
    <row r="80" spans="1:12" s="23" customFormat="1" ht="18" customHeight="1">
      <c r="A80" s="51"/>
      <c r="B80" s="29" t="s">
        <v>233</v>
      </c>
      <c r="C80" s="10">
        <v>3</v>
      </c>
      <c r="D80" s="51"/>
      <c r="E80" s="10">
        <v>2</v>
      </c>
      <c r="F80" s="51"/>
      <c r="G80" s="51"/>
      <c r="H80" s="51"/>
      <c r="I80" s="51"/>
      <c r="J80" s="51"/>
      <c r="K80" s="51"/>
      <c r="L80" s="51"/>
    </row>
    <row r="81" spans="1:12" s="23" customFormat="1" ht="18" customHeight="1">
      <c r="A81" s="51">
        <v>8</v>
      </c>
      <c r="B81" s="29" t="s">
        <v>235</v>
      </c>
      <c r="C81" s="10">
        <v>3</v>
      </c>
      <c r="D81" s="51">
        <f>SUM(C81:C83)</f>
        <v>10</v>
      </c>
      <c r="E81" s="10">
        <v>4</v>
      </c>
      <c r="F81" s="57">
        <f>SUM(E81:E83)</f>
        <v>9</v>
      </c>
      <c r="G81" s="51" t="s">
        <v>239</v>
      </c>
      <c r="H81" s="51" t="s">
        <v>156</v>
      </c>
      <c r="I81" s="51">
        <v>0.5</v>
      </c>
      <c r="J81" s="51">
        <v>1</v>
      </c>
      <c r="K81" s="51"/>
      <c r="L81" s="51"/>
    </row>
    <row r="82" spans="1:12" s="23" customFormat="1" ht="18" customHeight="1">
      <c r="A82" s="51"/>
      <c r="B82" s="29" t="s">
        <v>236</v>
      </c>
      <c r="C82" s="10">
        <v>3</v>
      </c>
      <c r="D82" s="51"/>
      <c r="E82" s="10">
        <v>2</v>
      </c>
      <c r="F82" s="58"/>
      <c r="G82" s="51"/>
      <c r="H82" s="51"/>
      <c r="I82" s="51"/>
      <c r="J82" s="51"/>
      <c r="K82" s="51"/>
      <c r="L82" s="51"/>
    </row>
    <row r="83" spans="1:12" s="23" customFormat="1" ht="18" customHeight="1">
      <c r="A83" s="51"/>
      <c r="B83" s="29" t="s">
        <v>237</v>
      </c>
      <c r="C83" s="10">
        <v>4</v>
      </c>
      <c r="D83" s="51"/>
      <c r="E83" s="10">
        <v>3</v>
      </c>
      <c r="F83" s="58"/>
      <c r="G83" s="51"/>
      <c r="H83" s="51"/>
      <c r="I83" s="51"/>
      <c r="J83" s="51"/>
      <c r="K83" s="51"/>
      <c r="L83" s="51"/>
    </row>
    <row r="84" spans="1:12" s="23" customFormat="1" ht="18" customHeight="1">
      <c r="A84" s="51"/>
      <c r="B84" s="41" t="s">
        <v>238</v>
      </c>
      <c r="C84" s="10"/>
      <c r="D84" s="29"/>
      <c r="E84" s="10">
        <v>30</v>
      </c>
      <c r="F84" s="59"/>
      <c r="G84" s="51"/>
      <c r="H84" s="51"/>
      <c r="I84" s="51"/>
      <c r="J84" s="51"/>
      <c r="K84" s="51"/>
      <c r="L84" s="51"/>
    </row>
    <row r="85" spans="1:12" s="23" customFormat="1" ht="18" customHeight="1">
      <c r="A85" s="51">
        <v>9</v>
      </c>
      <c r="B85" s="29" t="s">
        <v>248</v>
      </c>
      <c r="C85" s="10">
        <v>4</v>
      </c>
      <c r="D85" s="51">
        <f>SUM(C85:C100)</f>
        <v>44</v>
      </c>
      <c r="E85" s="10">
        <v>8</v>
      </c>
      <c r="F85" s="51">
        <f>SUM(E85:E100)</f>
        <v>48</v>
      </c>
      <c r="G85" s="51" t="s">
        <v>241</v>
      </c>
      <c r="H85" s="51" t="s">
        <v>156</v>
      </c>
      <c r="I85" s="51">
        <v>2.6</v>
      </c>
      <c r="J85" s="51">
        <v>3</v>
      </c>
      <c r="K85" s="51"/>
      <c r="L85" s="51"/>
    </row>
    <row r="86" spans="1:12" s="23" customFormat="1" ht="18" customHeight="1">
      <c r="A86" s="51"/>
      <c r="B86" s="29" t="s">
        <v>249</v>
      </c>
      <c r="C86" s="10">
        <v>2</v>
      </c>
      <c r="D86" s="51"/>
      <c r="E86" s="10">
        <v>2</v>
      </c>
      <c r="F86" s="51"/>
      <c r="G86" s="51"/>
      <c r="H86" s="51"/>
      <c r="I86" s="51"/>
      <c r="J86" s="51"/>
      <c r="K86" s="51"/>
      <c r="L86" s="51"/>
    </row>
    <row r="87" spans="1:12" s="23" customFormat="1" ht="18" customHeight="1">
      <c r="A87" s="51"/>
      <c r="B87" s="29" t="s">
        <v>250</v>
      </c>
      <c r="C87" s="10">
        <v>2</v>
      </c>
      <c r="D87" s="51"/>
      <c r="E87" s="10">
        <v>1</v>
      </c>
      <c r="F87" s="51"/>
      <c r="G87" s="51"/>
      <c r="H87" s="51"/>
      <c r="I87" s="51"/>
      <c r="J87" s="51"/>
      <c r="K87" s="51"/>
      <c r="L87" s="51"/>
    </row>
    <row r="88" spans="1:12" s="23" customFormat="1" ht="18" customHeight="1">
      <c r="A88" s="51"/>
      <c r="B88" s="29" t="s">
        <v>251</v>
      </c>
      <c r="C88" s="10">
        <v>4</v>
      </c>
      <c r="D88" s="51"/>
      <c r="E88" s="10">
        <v>3</v>
      </c>
      <c r="F88" s="51"/>
      <c r="G88" s="51"/>
      <c r="H88" s="51"/>
      <c r="I88" s="51"/>
      <c r="J88" s="51"/>
      <c r="K88" s="51"/>
      <c r="L88" s="51"/>
    </row>
    <row r="89" spans="1:12" s="23" customFormat="1" ht="18" customHeight="1">
      <c r="A89" s="51"/>
      <c r="B89" s="29" t="s">
        <v>252</v>
      </c>
      <c r="C89" s="10">
        <v>2</v>
      </c>
      <c r="D89" s="51"/>
      <c r="E89" s="10">
        <v>2</v>
      </c>
      <c r="F89" s="51"/>
      <c r="G89" s="51"/>
      <c r="H89" s="51"/>
      <c r="I89" s="51"/>
      <c r="J89" s="51"/>
      <c r="K89" s="51"/>
      <c r="L89" s="51"/>
    </row>
    <row r="90" spans="1:12" s="23" customFormat="1" ht="18" customHeight="1">
      <c r="A90" s="51"/>
      <c r="B90" s="29" t="s">
        <v>253</v>
      </c>
      <c r="C90" s="10">
        <v>4</v>
      </c>
      <c r="D90" s="51"/>
      <c r="E90" s="10">
        <v>3</v>
      </c>
      <c r="F90" s="51"/>
      <c r="G90" s="51"/>
      <c r="H90" s="51"/>
      <c r="I90" s="51"/>
      <c r="J90" s="51"/>
      <c r="K90" s="51"/>
      <c r="L90" s="51"/>
    </row>
    <row r="91" spans="1:12" s="23" customFormat="1" ht="18" customHeight="1">
      <c r="A91" s="51"/>
      <c r="B91" s="29" t="s">
        <v>254</v>
      </c>
      <c r="C91" s="10">
        <v>2</v>
      </c>
      <c r="D91" s="51"/>
      <c r="E91" s="10">
        <v>5</v>
      </c>
      <c r="F91" s="51"/>
      <c r="G91" s="51"/>
      <c r="H91" s="51"/>
      <c r="I91" s="51"/>
      <c r="J91" s="51"/>
      <c r="K91" s="51"/>
      <c r="L91" s="51"/>
    </row>
    <row r="92" spans="1:12" s="23" customFormat="1" ht="18" customHeight="1">
      <c r="A92" s="51"/>
      <c r="B92" s="29" t="s">
        <v>255</v>
      </c>
      <c r="C92" s="10">
        <v>4</v>
      </c>
      <c r="D92" s="51"/>
      <c r="E92" s="10">
        <v>3</v>
      </c>
      <c r="F92" s="51"/>
      <c r="G92" s="51"/>
      <c r="H92" s="51"/>
      <c r="I92" s="51"/>
      <c r="J92" s="51"/>
      <c r="K92" s="51"/>
      <c r="L92" s="51"/>
    </row>
    <row r="93" spans="1:12" s="23" customFormat="1" ht="18" customHeight="1">
      <c r="A93" s="51"/>
      <c r="B93" s="29" t="s">
        <v>240</v>
      </c>
      <c r="C93" s="10">
        <v>3</v>
      </c>
      <c r="D93" s="51"/>
      <c r="E93" s="10">
        <v>3</v>
      </c>
      <c r="F93" s="51"/>
      <c r="G93" s="51"/>
      <c r="H93" s="51"/>
      <c r="I93" s="51"/>
      <c r="J93" s="51"/>
      <c r="K93" s="51"/>
      <c r="L93" s="51"/>
    </row>
    <row r="94" spans="1:12" s="23" customFormat="1" ht="18" customHeight="1">
      <c r="A94" s="51"/>
      <c r="B94" s="29" t="s">
        <v>241</v>
      </c>
      <c r="C94" s="10">
        <v>2</v>
      </c>
      <c r="D94" s="51"/>
      <c r="E94" s="10">
        <v>1</v>
      </c>
      <c r="F94" s="51"/>
      <c r="G94" s="51"/>
      <c r="H94" s="51"/>
      <c r="I94" s="51"/>
      <c r="J94" s="51"/>
      <c r="K94" s="51"/>
      <c r="L94" s="51"/>
    </row>
    <row r="95" spans="1:12" s="23" customFormat="1" ht="18" customHeight="1">
      <c r="A95" s="51"/>
      <c r="B95" s="29" t="s">
        <v>242</v>
      </c>
      <c r="C95" s="10">
        <v>4</v>
      </c>
      <c r="D95" s="51"/>
      <c r="E95" s="10">
        <v>3</v>
      </c>
      <c r="F95" s="51"/>
      <c r="G95" s="51"/>
      <c r="H95" s="51"/>
      <c r="I95" s="51"/>
      <c r="J95" s="51"/>
      <c r="K95" s="51"/>
      <c r="L95" s="51"/>
    </row>
    <row r="96" spans="1:12" s="23" customFormat="1" ht="18" customHeight="1">
      <c r="A96" s="51"/>
      <c r="B96" s="29" t="s">
        <v>243</v>
      </c>
      <c r="C96" s="10">
        <v>2</v>
      </c>
      <c r="D96" s="51"/>
      <c r="E96" s="10">
        <v>5</v>
      </c>
      <c r="F96" s="51"/>
      <c r="G96" s="51"/>
      <c r="H96" s="51"/>
      <c r="I96" s="51"/>
      <c r="J96" s="51"/>
      <c r="K96" s="51"/>
      <c r="L96" s="51"/>
    </row>
    <row r="97" spans="1:12" s="23" customFormat="1" ht="18" customHeight="1">
      <c r="A97" s="51"/>
      <c r="B97" s="29" t="s">
        <v>244</v>
      </c>
      <c r="C97" s="10">
        <v>2</v>
      </c>
      <c r="D97" s="51"/>
      <c r="E97" s="10">
        <v>2</v>
      </c>
      <c r="F97" s="51"/>
      <c r="G97" s="51"/>
      <c r="H97" s="51"/>
      <c r="I97" s="51"/>
      <c r="J97" s="51"/>
      <c r="K97" s="51"/>
      <c r="L97" s="51"/>
    </row>
    <row r="98" spans="1:12" s="23" customFormat="1" ht="18" customHeight="1">
      <c r="A98" s="51"/>
      <c r="B98" s="29" t="s">
        <v>245</v>
      </c>
      <c r="C98" s="10">
        <v>2</v>
      </c>
      <c r="D98" s="51"/>
      <c r="E98" s="10">
        <v>2</v>
      </c>
      <c r="F98" s="51"/>
      <c r="G98" s="51"/>
      <c r="H98" s="51"/>
      <c r="I98" s="51"/>
      <c r="J98" s="51"/>
      <c r="K98" s="51"/>
      <c r="L98" s="51"/>
    </row>
    <row r="99" spans="1:12" s="23" customFormat="1" ht="18" customHeight="1">
      <c r="A99" s="51"/>
      <c r="B99" s="29" t="s">
        <v>246</v>
      </c>
      <c r="C99" s="10">
        <v>4</v>
      </c>
      <c r="D99" s="51"/>
      <c r="E99" s="10">
        <v>1</v>
      </c>
      <c r="F99" s="51"/>
      <c r="G99" s="51"/>
      <c r="H99" s="51"/>
      <c r="I99" s="51"/>
      <c r="J99" s="51"/>
      <c r="K99" s="51"/>
      <c r="L99" s="51"/>
    </row>
    <row r="100" spans="1:12" s="23" customFormat="1" ht="18" customHeight="1">
      <c r="A100" s="51"/>
      <c r="B100" s="29" t="s">
        <v>247</v>
      </c>
      <c r="C100" s="10">
        <v>1</v>
      </c>
      <c r="D100" s="51"/>
      <c r="E100" s="10">
        <v>4</v>
      </c>
      <c r="F100" s="51"/>
      <c r="G100" s="51"/>
      <c r="H100" s="51"/>
      <c r="I100" s="51"/>
      <c r="J100" s="51"/>
      <c r="K100" s="51"/>
      <c r="L100" s="51"/>
    </row>
    <row r="101" spans="1:12" s="23" customFormat="1" ht="18" customHeight="1">
      <c r="A101" s="51">
        <v>10</v>
      </c>
      <c r="B101" s="29" t="s">
        <v>257</v>
      </c>
      <c r="C101" s="10">
        <v>2</v>
      </c>
      <c r="D101" s="57">
        <f>SUM(C101:C113)</f>
        <v>33</v>
      </c>
      <c r="E101" s="10">
        <v>3</v>
      </c>
      <c r="F101" s="57">
        <f>SUM(E101:E113)</f>
        <v>37</v>
      </c>
      <c r="G101" s="57" t="s">
        <v>256</v>
      </c>
      <c r="H101" s="57" t="s">
        <v>156</v>
      </c>
      <c r="I101" s="57">
        <v>2</v>
      </c>
      <c r="J101" s="57">
        <v>2</v>
      </c>
      <c r="K101" s="57"/>
      <c r="L101" s="57"/>
    </row>
    <row r="102" spans="1:12" s="23" customFormat="1" ht="18" customHeight="1">
      <c r="A102" s="51"/>
      <c r="B102" s="29" t="s">
        <v>258</v>
      </c>
      <c r="C102" s="10">
        <v>4</v>
      </c>
      <c r="D102" s="58"/>
      <c r="E102" s="10">
        <v>3</v>
      </c>
      <c r="F102" s="58"/>
      <c r="G102" s="58"/>
      <c r="H102" s="58"/>
      <c r="I102" s="58"/>
      <c r="J102" s="58"/>
      <c r="K102" s="58"/>
      <c r="L102" s="58"/>
    </row>
    <row r="103" spans="1:12" s="23" customFormat="1" ht="18" customHeight="1">
      <c r="A103" s="51"/>
      <c r="B103" s="29" t="s">
        <v>259</v>
      </c>
      <c r="C103" s="10">
        <v>4</v>
      </c>
      <c r="D103" s="58"/>
      <c r="E103" s="10">
        <v>3</v>
      </c>
      <c r="F103" s="58"/>
      <c r="G103" s="58"/>
      <c r="H103" s="58"/>
      <c r="I103" s="58"/>
      <c r="J103" s="58"/>
      <c r="K103" s="58"/>
      <c r="L103" s="58"/>
    </row>
    <row r="104" spans="1:12" s="23" customFormat="1" ht="18" customHeight="1">
      <c r="A104" s="51"/>
      <c r="B104" s="29" t="s">
        <v>260</v>
      </c>
      <c r="C104" s="10">
        <v>3</v>
      </c>
      <c r="D104" s="58"/>
      <c r="E104" s="10">
        <v>5</v>
      </c>
      <c r="F104" s="58"/>
      <c r="G104" s="58"/>
      <c r="H104" s="58"/>
      <c r="I104" s="58"/>
      <c r="J104" s="58"/>
      <c r="K104" s="58"/>
      <c r="L104" s="58"/>
    </row>
    <row r="105" spans="1:12" s="23" customFormat="1" ht="18" customHeight="1">
      <c r="A105" s="51"/>
      <c r="B105" s="29" t="s">
        <v>261</v>
      </c>
      <c r="C105" s="10">
        <v>2</v>
      </c>
      <c r="D105" s="58"/>
      <c r="E105" s="10">
        <v>2</v>
      </c>
      <c r="F105" s="58"/>
      <c r="G105" s="58"/>
      <c r="H105" s="58"/>
      <c r="I105" s="58"/>
      <c r="J105" s="58"/>
      <c r="K105" s="58"/>
      <c r="L105" s="58"/>
    </row>
    <row r="106" spans="1:12" s="23" customFormat="1" ht="18" customHeight="1">
      <c r="A106" s="51"/>
      <c r="B106" s="29" t="s">
        <v>262</v>
      </c>
      <c r="C106" s="10">
        <v>2</v>
      </c>
      <c r="D106" s="58"/>
      <c r="E106" s="10">
        <v>1</v>
      </c>
      <c r="F106" s="58"/>
      <c r="G106" s="58"/>
      <c r="H106" s="58"/>
      <c r="I106" s="58"/>
      <c r="J106" s="58"/>
      <c r="K106" s="58"/>
      <c r="L106" s="58"/>
    </row>
    <row r="107" spans="1:12" s="23" customFormat="1" ht="18" customHeight="1">
      <c r="A107" s="51"/>
      <c r="B107" s="29" t="s">
        <v>263</v>
      </c>
      <c r="C107" s="10">
        <v>2</v>
      </c>
      <c r="D107" s="58"/>
      <c r="E107" s="10">
        <v>3</v>
      </c>
      <c r="F107" s="58"/>
      <c r="G107" s="58"/>
      <c r="H107" s="58"/>
      <c r="I107" s="58"/>
      <c r="J107" s="58"/>
      <c r="K107" s="58"/>
      <c r="L107" s="58"/>
    </row>
    <row r="108" spans="1:12" s="23" customFormat="1" ht="18" customHeight="1">
      <c r="A108" s="51"/>
      <c r="B108" s="29" t="s">
        <v>264</v>
      </c>
      <c r="C108" s="10">
        <v>2</v>
      </c>
      <c r="D108" s="58"/>
      <c r="E108" s="10">
        <v>2</v>
      </c>
      <c r="F108" s="58"/>
      <c r="G108" s="58"/>
      <c r="H108" s="58"/>
      <c r="I108" s="58"/>
      <c r="J108" s="58"/>
      <c r="K108" s="58"/>
      <c r="L108" s="58"/>
    </row>
    <row r="109" spans="1:12" s="23" customFormat="1" ht="18" customHeight="1">
      <c r="A109" s="51"/>
      <c r="B109" s="29" t="s">
        <v>265</v>
      </c>
      <c r="C109" s="10">
        <v>2</v>
      </c>
      <c r="D109" s="58"/>
      <c r="E109" s="10">
        <v>2</v>
      </c>
      <c r="F109" s="58"/>
      <c r="G109" s="58"/>
      <c r="H109" s="58"/>
      <c r="I109" s="58"/>
      <c r="J109" s="58"/>
      <c r="K109" s="58"/>
      <c r="L109" s="58"/>
    </row>
    <row r="110" spans="1:12" s="23" customFormat="1" ht="18" customHeight="1">
      <c r="A110" s="51"/>
      <c r="B110" s="29" t="s">
        <v>266</v>
      </c>
      <c r="C110" s="10">
        <v>2</v>
      </c>
      <c r="D110" s="58"/>
      <c r="E110" s="10">
        <v>2</v>
      </c>
      <c r="F110" s="58"/>
      <c r="G110" s="58"/>
      <c r="H110" s="58"/>
      <c r="I110" s="58"/>
      <c r="J110" s="58"/>
      <c r="K110" s="58"/>
      <c r="L110" s="58"/>
    </row>
    <row r="111" spans="1:12" ht="15">
      <c r="A111" s="51"/>
      <c r="B111" s="29" t="s">
        <v>267</v>
      </c>
      <c r="C111" s="33">
        <v>2</v>
      </c>
      <c r="D111" s="58"/>
      <c r="E111" s="33">
        <v>3</v>
      </c>
      <c r="F111" s="58"/>
      <c r="G111" s="58"/>
      <c r="H111" s="58"/>
      <c r="I111" s="58"/>
      <c r="J111" s="58"/>
      <c r="K111" s="58"/>
      <c r="L111" s="58"/>
    </row>
    <row r="112" spans="1:12" ht="15">
      <c r="A112" s="51"/>
      <c r="B112" s="29" t="s">
        <v>268</v>
      </c>
      <c r="C112" s="33">
        <v>2</v>
      </c>
      <c r="D112" s="58"/>
      <c r="E112" s="33">
        <v>2</v>
      </c>
      <c r="F112" s="58"/>
      <c r="G112" s="58"/>
      <c r="H112" s="58"/>
      <c r="I112" s="58"/>
      <c r="J112" s="58"/>
      <c r="K112" s="58"/>
      <c r="L112" s="58"/>
    </row>
    <row r="113" spans="1:12" ht="15">
      <c r="A113" s="51"/>
      <c r="B113" s="29" t="s">
        <v>269</v>
      </c>
      <c r="C113" s="33">
        <v>4</v>
      </c>
      <c r="D113" s="59"/>
      <c r="E113" s="33">
        <v>6</v>
      </c>
      <c r="F113" s="59"/>
      <c r="G113" s="59"/>
      <c r="H113" s="59"/>
      <c r="I113" s="59"/>
      <c r="J113" s="59"/>
      <c r="K113" s="59"/>
      <c r="L113" s="59"/>
    </row>
    <row r="114" spans="1:12" ht="15">
      <c r="A114" s="61">
        <v>11</v>
      </c>
      <c r="B114" s="32" t="s">
        <v>271</v>
      </c>
      <c r="C114" s="33">
        <v>2</v>
      </c>
      <c r="D114" s="62">
        <f>SUM(C114:C129)</f>
        <v>38</v>
      </c>
      <c r="E114" s="33">
        <v>3</v>
      </c>
      <c r="F114" s="62">
        <f>SUM(E114:E129)</f>
        <v>49</v>
      </c>
      <c r="G114" s="62" t="s">
        <v>270</v>
      </c>
      <c r="H114" s="62" t="s">
        <v>156</v>
      </c>
      <c r="I114" s="62">
        <v>2.6</v>
      </c>
      <c r="J114" s="62">
        <v>3</v>
      </c>
      <c r="K114" s="62"/>
      <c r="L114" s="62"/>
    </row>
    <row r="115" spans="1:12" ht="15">
      <c r="A115" s="61"/>
      <c r="B115" s="32" t="s">
        <v>272</v>
      </c>
      <c r="C115" s="33">
        <v>2</v>
      </c>
      <c r="D115" s="63"/>
      <c r="E115" s="33">
        <v>4</v>
      </c>
      <c r="F115" s="63"/>
      <c r="G115" s="63"/>
      <c r="H115" s="63"/>
      <c r="I115" s="63"/>
      <c r="J115" s="63"/>
      <c r="K115" s="63"/>
      <c r="L115" s="63"/>
    </row>
    <row r="116" spans="1:12" ht="15">
      <c r="A116" s="61"/>
      <c r="B116" s="32" t="s">
        <v>273</v>
      </c>
      <c r="C116" s="33">
        <v>2</v>
      </c>
      <c r="D116" s="63"/>
      <c r="E116" s="33">
        <v>3</v>
      </c>
      <c r="F116" s="63"/>
      <c r="G116" s="63"/>
      <c r="H116" s="63"/>
      <c r="I116" s="63"/>
      <c r="J116" s="63"/>
      <c r="K116" s="63"/>
      <c r="L116" s="63"/>
    </row>
    <row r="117" spans="1:12" ht="15">
      <c r="A117" s="61"/>
      <c r="B117" s="32" t="s">
        <v>274</v>
      </c>
      <c r="C117" s="33">
        <v>2</v>
      </c>
      <c r="D117" s="63"/>
      <c r="E117" s="33">
        <v>2</v>
      </c>
      <c r="F117" s="63"/>
      <c r="G117" s="63"/>
      <c r="H117" s="63"/>
      <c r="I117" s="63"/>
      <c r="J117" s="63"/>
      <c r="K117" s="63"/>
      <c r="L117" s="63"/>
    </row>
    <row r="118" spans="1:12" ht="15">
      <c r="A118" s="61"/>
      <c r="B118" s="32" t="s">
        <v>275</v>
      </c>
      <c r="C118" s="33">
        <v>4</v>
      </c>
      <c r="D118" s="63"/>
      <c r="E118" s="33">
        <v>6</v>
      </c>
      <c r="F118" s="63"/>
      <c r="G118" s="63"/>
      <c r="H118" s="63"/>
      <c r="I118" s="63"/>
      <c r="J118" s="63"/>
      <c r="K118" s="63"/>
      <c r="L118" s="63"/>
    </row>
    <row r="119" spans="1:12" ht="15">
      <c r="A119" s="61"/>
      <c r="B119" s="32" t="s">
        <v>276</v>
      </c>
      <c r="C119" s="33">
        <v>4</v>
      </c>
      <c r="D119" s="63"/>
      <c r="E119" s="33">
        <v>5</v>
      </c>
      <c r="F119" s="63"/>
      <c r="G119" s="63"/>
      <c r="H119" s="63"/>
      <c r="I119" s="63"/>
      <c r="J119" s="63"/>
      <c r="K119" s="63"/>
      <c r="L119" s="63"/>
    </row>
    <row r="120" spans="1:12" ht="15">
      <c r="A120" s="61"/>
      <c r="B120" s="32" t="s">
        <v>277</v>
      </c>
      <c r="C120" s="33">
        <v>4</v>
      </c>
      <c r="D120" s="63"/>
      <c r="E120" s="33">
        <v>2</v>
      </c>
      <c r="F120" s="63"/>
      <c r="G120" s="63"/>
      <c r="H120" s="63"/>
      <c r="I120" s="63"/>
      <c r="J120" s="63"/>
      <c r="K120" s="63"/>
      <c r="L120" s="63"/>
    </row>
    <row r="121" spans="1:12" ht="15">
      <c r="A121" s="61"/>
      <c r="B121" s="32" t="s">
        <v>278</v>
      </c>
      <c r="C121" s="33">
        <v>2</v>
      </c>
      <c r="D121" s="63"/>
      <c r="E121" s="33">
        <v>4</v>
      </c>
      <c r="F121" s="63"/>
      <c r="G121" s="63"/>
      <c r="H121" s="63"/>
      <c r="I121" s="63"/>
      <c r="J121" s="63"/>
      <c r="K121" s="63"/>
      <c r="L121" s="63"/>
    </row>
    <row r="122" spans="1:12" ht="15">
      <c r="A122" s="61"/>
      <c r="B122" s="32" t="s">
        <v>279</v>
      </c>
      <c r="C122" s="33">
        <v>2</v>
      </c>
      <c r="D122" s="63"/>
      <c r="E122" s="33">
        <v>2</v>
      </c>
      <c r="F122" s="63"/>
      <c r="G122" s="63"/>
      <c r="H122" s="63"/>
      <c r="I122" s="63"/>
      <c r="J122" s="63"/>
      <c r="K122" s="63"/>
      <c r="L122" s="63"/>
    </row>
    <row r="123" spans="1:12" ht="15">
      <c r="A123" s="61"/>
      <c r="B123" s="32" t="s">
        <v>280</v>
      </c>
      <c r="C123" s="33">
        <v>2</v>
      </c>
      <c r="D123" s="63"/>
      <c r="E123" s="33">
        <v>1</v>
      </c>
      <c r="F123" s="63"/>
      <c r="G123" s="63"/>
      <c r="H123" s="63"/>
      <c r="I123" s="63"/>
      <c r="J123" s="63"/>
      <c r="K123" s="63"/>
      <c r="L123" s="63"/>
    </row>
    <row r="124" spans="1:12" ht="15">
      <c r="A124" s="61"/>
      <c r="B124" s="32" t="s">
        <v>281</v>
      </c>
      <c r="C124" s="33">
        <v>2</v>
      </c>
      <c r="D124" s="63"/>
      <c r="E124" s="33">
        <v>2</v>
      </c>
      <c r="F124" s="63"/>
      <c r="G124" s="63"/>
      <c r="H124" s="63"/>
      <c r="I124" s="63"/>
      <c r="J124" s="63"/>
      <c r="K124" s="63"/>
      <c r="L124" s="63"/>
    </row>
    <row r="125" spans="1:12" ht="15">
      <c r="A125" s="61"/>
      <c r="B125" s="32" t="s">
        <v>282</v>
      </c>
      <c r="C125" s="33">
        <v>2</v>
      </c>
      <c r="D125" s="63"/>
      <c r="E125" s="33">
        <v>6</v>
      </c>
      <c r="F125" s="63"/>
      <c r="G125" s="63"/>
      <c r="H125" s="63"/>
      <c r="I125" s="63"/>
      <c r="J125" s="63"/>
      <c r="K125" s="63"/>
      <c r="L125" s="63"/>
    </row>
    <row r="126" spans="1:12" ht="15">
      <c r="A126" s="61"/>
      <c r="B126" s="32" t="s">
        <v>283</v>
      </c>
      <c r="C126" s="33">
        <v>2</v>
      </c>
      <c r="D126" s="63"/>
      <c r="E126" s="33">
        <v>3</v>
      </c>
      <c r="F126" s="63"/>
      <c r="G126" s="63"/>
      <c r="H126" s="63"/>
      <c r="I126" s="63"/>
      <c r="J126" s="63"/>
      <c r="K126" s="63"/>
      <c r="L126" s="63"/>
    </row>
    <row r="127" spans="1:12" ht="15">
      <c r="A127" s="61"/>
      <c r="B127" s="32" t="s">
        <v>270</v>
      </c>
      <c r="C127" s="33">
        <v>2</v>
      </c>
      <c r="D127" s="63"/>
      <c r="E127" s="33">
        <v>2</v>
      </c>
      <c r="F127" s="63"/>
      <c r="G127" s="63"/>
      <c r="H127" s="63"/>
      <c r="I127" s="63"/>
      <c r="J127" s="63"/>
      <c r="K127" s="63"/>
      <c r="L127" s="63"/>
    </row>
    <row r="128" spans="1:12" ht="15">
      <c r="A128" s="61"/>
      <c r="B128" s="32" t="s">
        <v>284</v>
      </c>
      <c r="C128" s="33">
        <v>2</v>
      </c>
      <c r="D128" s="63"/>
      <c r="E128" s="33">
        <v>1</v>
      </c>
      <c r="F128" s="63"/>
      <c r="G128" s="63"/>
      <c r="H128" s="63"/>
      <c r="I128" s="63"/>
      <c r="J128" s="63"/>
      <c r="K128" s="63"/>
      <c r="L128" s="63"/>
    </row>
    <row r="129" spans="1:12" ht="15">
      <c r="A129" s="61"/>
      <c r="B129" s="32" t="s">
        <v>285</v>
      </c>
      <c r="C129" s="33">
        <v>2</v>
      </c>
      <c r="D129" s="64"/>
      <c r="E129" s="33">
        <v>3</v>
      </c>
      <c r="F129" s="64"/>
      <c r="G129" s="64"/>
      <c r="H129" s="64"/>
      <c r="I129" s="64"/>
      <c r="J129" s="64"/>
      <c r="K129" s="64"/>
      <c r="L129" s="64"/>
    </row>
    <row r="130" spans="1:12" ht="15">
      <c r="A130" s="61">
        <v>12</v>
      </c>
      <c r="B130" s="35" t="s">
        <v>286</v>
      </c>
      <c r="C130" s="36">
        <v>2</v>
      </c>
      <c r="D130" s="62">
        <f>SUM(C130:C137)</f>
        <v>24</v>
      </c>
      <c r="E130" s="36">
        <v>2</v>
      </c>
      <c r="F130" s="62">
        <f>SUM(E130:E137)</f>
        <v>17</v>
      </c>
      <c r="G130" s="62" t="s">
        <v>288</v>
      </c>
      <c r="H130" s="62" t="s">
        <v>156</v>
      </c>
      <c r="I130" s="62">
        <v>0.9</v>
      </c>
      <c r="J130" s="62">
        <v>1</v>
      </c>
      <c r="K130" s="62"/>
      <c r="L130" s="62"/>
    </row>
    <row r="131" spans="1:12" ht="15">
      <c r="A131" s="61"/>
      <c r="B131" s="35" t="s">
        <v>287</v>
      </c>
      <c r="C131" s="36">
        <v>2</v>
      </c>
      <c r="D131" s="63"/>
      <c r="E131" s="36">
        <v>2</v>
      </c>
      <c r="F131" s="63"/>
      <c r="G131" s="63"/>
      <c r="H131" s="63"/>
      <c r="I131" s="63"/>
      <c r="J131" s="63"/>
      <c r="K131" s="63"/>
      <c r="L131" s="63"/>
    </row>
    <row r="132" spans="1:12" ht="15">
      <c r="A132" s="61"/>
      <c r="B132" s="35" t="s">
        <v>288</v>
      </c>
      <c r="C132" s="36">
        <v>2</v>
      </c>
      <c r="D132" s="63"/>
      <c r="E132" s="36">
        <v>4</v>
      </c>
      <c r="F132" s="63"/>
      <c r="G132" s="63"/>
      <c r="H132" s="63"/>
      <c r="I132" s="63"/>
      <c r="J132" s="63"/>
      <c r="K132" s="63"/>
      <c r="L132" s="63"/>
    </row>
    <row r="133" spans="1:12" ht="15">
      <c r="A133" s="61"/>
      <c r="B133" s="35" t="s">
        <v>289</v>
      </c>
      <c r="C133" s="36">
        <v>2</v>
      </c>
      <c r="D133" s="63"/>
      <c r="E133" s="36">
        <v>2</v>
      </c>
      <c r="F133" s="63"/>
      <c r="G133" s="63"/>
      <c r="H133" s="63"/>
      <c r="I133" s="63"/>
      <c r="J133" s="63"/>
      <c r="K133" s="63"/>
      <c r="L133" s="63"/>
    </row>
    <row r="134" spans="1:12" ht="15">
      <c r="A134" s="61"/>
      <c r="B134" s="35" t="s">
        <v>290</v>
      </c>
      <c r="C134" s="36">
        <v>4</v>
      </c>
      <c r="D134" s="63"/>
      <c r="E134" s="36">
        <v>2</v>
      </c>
      <c r="F134" s="63"/>
      <c r="G134" s="63"/>
      <c r="H134" s="63"/>
      <c r="I134" s="63"/>
      <c r="J134" s="63"/>
      <c r="K134" s="63"/>
      <c r="L134" s="63"/>
    </row>
    <row r="135" spans="1:12" ht="15">
      <c r="A135" s="61"/>
      <c r="B135" s="35" t="s">
        <v>291</v>
      </c>
      <c r="C135" s="36">
        <v>4</v>
      </c>
      <c r="D135" s="63"/>
      <c r="E135" s="36">
        <v>2</v>
      </c>
      <c r="F135" s="63"/>
      <c r="G135" s="63"/>
      <c r="H135" s="63"/>
      <c r="I135" s="63"/>
      <c r="J135" s="63"/>
      <c r="K135" s="63"/>
      <c r="L135" s="63"/>
    </row>
    <row r="136" spans="1:12" ht="15">
      <c r="A136" s="61"/>
      <c r="B136" s="35" t="s">
        <v>292</v>
      </c>
      <c r="C136" s="36">
        <v>4</v>
      </c>
      <c r="D136" s="63"/>
      <c r="E136" s="36">
        <v>1</v>
      </c>
      <c r="F136" s="63"/>
      <c r="G136" s="63"/>
      <c r="H136" s="63"/>
      <c r="I136" s="63"/>
      <c r="J136" s="63"/>
      <c r="K136" s="63"/>
      <c r="L136" s="63"/>
    </row>
    <row r="137" spans="1:12" ht="15">
      <c r="A137" s="61"/>
      <c r="B137" s="35" t="s">
        <v>293</v>
      </c>
      <c r="C137" s="36">
        <v>4</v>
      </c>
      <c r="D137" s="64"/>
      <c r="E137" s="36">
        <v>2</v>
      </c>
      <c r="F137" s="64"/>
      <c r="G137" s="64"/>
      <c r="H137" s="64"/>
      <c r="I137" s="64"/>
      <c r="J137" s="64"/>
      <c r="K137" s="64"/>
      <c r="L137" s="64"/>
    </row>
    <row r="138" spans="1:12" ht="15">
      <c r="A138" s="61">
        <v>13</v>
      </c>
      <c r="B138" s="37" t="s">
        <v>294</v>
      </c>
      <c r="C138" s="33">
        <v>2</v>
      </c>
      <c r="D138" s="62">
        <f>SUM(C138:C147)</f>
        <v>28</v>
      </c>
      <c r="E138" s="33">
        <v>2</v>
      </c>
      <c r="F138" s="62">
        <f>SUM(E138:E147)</f>
        <v>19</v>
      </c>
      <c r="G138" s="62" t="s">
        <v>301</v>
      </c>
      <c r="H138" s="62" t="s">
        <v>156</v>
      </c>
      <c r="I138" s="62">
        <v>1</v>
      </c>
      <c r="J138" s="62">
        <v>1</v>
      </c>
      <c r="K138" s="62"/>
      <c r="L138" s="62"/>
    </row>
    <row r="139" spans="1:12" ht="15">
      <c r="A139" s="61"/>
      <c r="B139" s="37" t="s">
        <v>295</v>
      </c>
      <c r="C139" s="33">
        <v>2</v>
      </c>
      <c r="D139" s="63"/>
      <c r="E139" s="33">
        <v>2</v>
      </c>
      <c r="F139" s="63"/>
      <c r="G139" s="63"/>
      <c r="H139" s="63"/>
      <c r="I139" s="63"/>
      <c r="J139" s="63"/>
      <c r="K139" s="63"/>
      <c r="L139" s="63"/>
    </row>
    <row r="140" spans="1:12" ht="15">
      <c r="A140" s="61"/>
      <c r="B140" s="37" t="s">
        <v>296</v>
      </c>
      <c r="C140" s="33">
        <v>2</v>
      </c>
      <c r="D140" s="63"/>
      <c r="E140" s="33">
        <v>1</v>
      </c>
      <c r="F140" s="63"/>
      <c r="G140" s="63"/>
      <c r="H140" s="63"/>
      <c r="I140" s="63"/>
      <c r="J140" s="63"/>
      <c r="K140" s="63"/>
      <c r="L140" s="63"/>
    </row>
    <row r="141" spans="1:12" ht="15">
      <c r="A141" s="61"/>
      <c r="B141" s="37" t="s">
        <v>297</v>
      </c>
      <c r="C141" s="33">
        <v>2</v>
      </c>
      <c r="D141" s="63"/>
      <c r="E141" s="33">
        <v>4</v>
      </c>
      <c r="F141" s="63"/>
      <c r="G141" s="63"/>
      <c r="H141" s="63"/>
      <c r="I141" s="63"/>
      <c r="J141" s="63"/>
      <c r="K141" s="63"/>
      <c r="L141" s="63"/>
    </row>
    <row r="142" spans="1:12" ht="15">
      <c r="A142" s="61"/>
      <c r="B142" s="37" t="s">
        <v>298</v>
      </c>
      <c r="C142" s="33">
        <v>4</v>
      </c>
      <c r="D142" s="63"/>
      <c r="E142" s="33">
        <v>1</v>
      </c>
      <c r="F142" s="63"/>
      <c r="G142" s="63"/>
      <c r="H142" s="63"/>
      <c r="I142" s="63"/>
      <c r="J142" s="63"/>
      <c r="K142" s="63"/>
      <c r="L142" s="63"/>
    </row>
    <row r="143" spans="1:12" ht="15">
      <c r="A143" s="61"/>
      <c r="B143" s="37" t="s">
        <v>299</v>
      </c>
      <c r="C143" s="33">
        <v>2</v>
      </c>
      <c r="D143" s="63"/>
      <c r="E143" s="33">
        <v>2</v>
      </c>
      <c r="F143" s="63"/>
      <c r="G143" s="63"/>
      <c r="H143" s="63"/>
      <c r="I143" s="63"/>
      <c r="J143" s="63"/>
      <c r="K143" s="63"/>
      <c r="L143" s="63"/>
    </row>
    <row r="144" spans="1:12" ht="15">
      <c r="A144" s="61"/>
      <c r="B144" s="37" t="s">
        <v>300</v>
      </c>
      <c r="C144" s="33">
        <v>4</v>
      </c>
      <c r="D144" s="63"/>
      <c r="E144" s="33">
        <v>1</v>
      </c>
      <c r="F144" s="63"/>
      <c r="G144" s="63"/>
      <c r="H144" s="63"/>
      <c r="I144" s="63"/>
      <c r="J144" s="63"/>
      <c r="K144" s="63"/>
      <c r="L144" s="63"/>
    </row>
    <row r="145" spans="1:12" ht="15">
      <c r="A145" s="61"/>
      <c r="B145" s="37" t="s">
        <v>301</v>
      </c>
      <c r="C145" s="33">
        <v>3</v>
      </c>
      <c r="D145" s="63"/>
      <c r="E145" s="33">
        <v>1</v>
      </c>
      <c r="F145" s="63"/>
      <c r="G145" s="63"/>
      <c r="H145" s="63"/>
      <c r="I145" s="63"/>
      <c r="J145" s="63"/>
      <c r="K145" s="63"/>
      <c r="L145" s="63"/>
    </row>
    <row r="146" spans="1:12" ht="15">
      <c r="A146" s="61"/>
      <c r="B146" s="37" t="s">
        <v>302</v>
      </c>
      <c r="C146" s="33">
        <v>3</v>
      </c>
      <c r="D146" s="63"/>
      <c r="E146" s="33">
        <v>3</v>
      </c>
      <c r="F146" s="63"/>
      <c r="G146" s="63"/>
      <c r="H146" s="63"/>
      <c r="I146" s="63"/>
      <c r="J146" s="63"/>
      <c r="K146" s="63"/>
      <c r="L146" s="63"/>
    </row>
    <row r="147" spans="1:12" ht="15">
      <c r="A147" s="61"/>
      <c r="B147" s="37" t="s">
        <v>303</v>
      </c>
      <c r="C147" s="33">
        <v>4</v>
      </c>
      <c r="D147" s="64"/>
      <c r="E147" s="33">
        <v>2</v>
      </c>
      <c r="F147" s="64"/>
      <c r="G147" s="64"/>
      <c r="H147" s="64"/>
      <c r="I147" s="64"/>
      <c r="J147" s="64"/>
      <c r="K147" s="64"/>
      <c r="L147" s="64"/>
    </row>
    <row r="148" spans="6:10" ht="15">
      <c r="F148" s="1">
        <f>SUM(F3:F147)</f>
        <v>407</v>
      </c>
      <c r="I148" s="1">
        <f>SUM(I3:I147)</f>
        <v>21.6</v>
      </c>
      <c r="J148" s="1">
        <f>SUM(J3:J147)</f>
        <v>25</v>
      </c>
    </row>
  </sheetData>
  <mergeCells count="134">
    <mergeCell ref="Q24:Q25"/>
    <mergeCell ref="N12:T12"/>
    <mergeCell ref="N13:T13"/>
    <mergeCell ref="N14:T14"/>
    <mergeCell ref="N15:T15"/>
    <mergeCell ref="F81:F84"/>
    <mergeCell ref="N18:N23"/>
    <mergeCell ref="O18:O23"/>
    <mergeCell ref="P18:P23"/>
    <mergeCell ref="Q18:Q23"/>
    <mergeCell ref="P24:P25"/>
    <mergeCell ref="K71:K80"/>
    <mergeCell ref="L71:L80"/>
    <mergeCell ref="J38:J50"/>
    <mergeCell ref="K38:K50"/>
    <mergeCell ref="L38:L50"/>
    <mergeCell ref="I51:I57"/>
    <mergeCell ref="J51:J57"/>
    <mergeCell ref="K51:K57"/>
    <mergeCell ref="L51:L57"/>
    <mergeCell ref="J8:J21"/>
    <mergeCell ref="K8:K21"/>
    <mergeCell ref="L8:L21"/>
    <mergeCell ref="I22:I37"/>
    <mergeCell ref="N2:T3"/>
    <mergeCell ref="N7:T7"/>
    <mergeCell ref="N8:U8"/>
    <mergeCell ref="N9:T9"/>
    <mergeCell ref="N10:T10"/>
    <mergeCell ref="N11:T11"/>
    <mergeCell ref="I130:I137"/>
    <mergeCell ref="J130:J137"/>
    <mergeCell ref="K130:K137"/>
    <mergeCell ref="L130:L137"/>
    <mergeCell ref="I81:I84"/>
    <mergeCell ref="J81:J84"/>
    <mergeCell ref="K81:K84"/>
    <mergeCell ref="L81:L84"/>
    <mergeCell ref="I85:I100"/>
    <mergeCell ref="J85:J100"/>
    <mergeCell ref="K85:K100"/>
    <mergeCell ref="L85:L100"/>
    <mergeCell ref="I58:I70"/>
    <mergeCell ref="J58:J70"/>
    <mergeCell ref="K58:K70"/>
    <mergeCell ref="L58:L70"/>
    <mergeCell ref="I71:I80"/>
    <mergeCell ref="J71:J80"/>
    <mergeCell ref="I138:I147"/>
    <mergeCell ref="J138:J147"/>
    <mergeCell ref="K138:K147"/>
    <mergeCell ref="L138:L147"/>
    <mergeCell ref="I101:I113"/>
    <mergeCell ref="J101:J113"/>
    <mergeCell ref="K101:K113"/>
    <mergeCell ref="L101:L113"/>
    <mergeCell ref="I114:I129"/>
    <mergeCell ref="J114:J129"/>
    <mergeCell ref="K114:K129"/>
    <mergeCell ref="L114:L129"/>
    <mergeCell ref="H101:H113"/>
    <mergeCell ref="A114:A129"/>
    <mergeCell ref="D114:D129"/>
    <mergeCell ref="F114:F129"/>
    <mergeCell ref="G114:G129"/>
    <mergeCell ref="H114:H129"/>
    <mergeCell ref="H81:H84"/>
    <mergeCell ref="A85:A100"/>
    <mergeCell ref="D85:D100"/>
    <mergeCell ref="F85:F100"/>
    <mergeCell ref="G85:G100"/>
    <mergeCell ref="A101:A113"/>
    <mergeCell ref="D101:D113"/>
    <mergeCell ref="F101:F113"/>
    <mergeCell ref="G101:G113"/>
    <mergeCell ref="A130:A137"/>
    <mergeCell ref="D130:D137"/>
    <mergeCell ref="F130:F137"/>
    <mergeCell ref="G130:G137"/>
    <mergeCell ref="H130:H137"/>
    <mergeCell ref="A138:A147"/>
    <mergeCell ref="D138:D147"/>
    <mergeCell ref="F138:F147"/>
    <mergeCell ref="G138:G147"/>
    <mergeCell ref="H138:H147"/>
    <mergeCell ref="A71:A80"/>
    <mergeCell ref="D71:D80"/>
    <mergeCell ref="F71:F80"/>
    <mergeCell ref="G71:G80"/>
    <mergeCell ref="H71:H80"/>
    <mergeCell ref="A81:A84"/>
    <mergeCell ref="D81:D83"/>
    <mergeCell ref="G81:G84"/>
    <mergeCell ref="J22:J37"/>
    <mergeCell ref="G22:G37"/>
    <mergeCell ref="H22:H37"/>
    <mergeCell ref="A38:A50"/>
    <mergeCell ref="G38:G50"/>
    <mergeCell ref="H38:H50"/>
    <mergeCell ref="F38:F50"/>
    <mergeCell ref="D38:D50"/>
    <mergeCell ref="F22:F37"/>
    <mergeCell ref="D22:D37"/>
    <mergeCell ref="A51:A57"/>
    <mergeCell ref="D51:D57"/>
    <mergeCell ref="F51:F57"/>
    <mergeCell ref="G51:G57"/>
    <mergeCell ref="H51:H57"/>
    <mergeCell ref="A58:A70"/>
    <mergeCell ref="D58:D70"/>
    <mergeCell ref="F58:F70"/>
    <mergeCell ref="G58:G70"/>
    <mergeCell ref="H58:H70"/>
    <mergeCell ref="H85:H100"/>
    <mergeCell ref="I38:I50"/>
    <mergeCell ref="D8:D21"/>
    <mergeCell ref="F8:F21"/>
    <mergeCell ref="I8:I21"/>
    <mergeCell ref="A8:A21"/>
    <mergeCell ref="G8:G21"/>
    <mergeCell ref="H8:H21"/>
    <mergeCell ref="A22:A37"/>
    <mergeCell ref="K22:K37"/>
    <mergeCell ref="L22:L37"/>
    <mergeCell ref="A2:L2"/>
    <mergeCell ref="A3:A7"/>
    <mergeCell ref="F3:F7"/>
    <mergeCell ref="G3:G7"/>
    <mergeCell ref="H3:H7"/>
    <mergeCell ref="I3:I7"/>
    <mergeCell ref="J3:J7"/>
    <mergeCell ref="K3:K7"/>
    <mergeCell ref="L3:L7"/>
    <mergeCell ref="D3:D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abSelected="1" zoomScale="70" zoomScaleNormal="70" workbookViewId="0" topLeftCell="A1"/>
  </sheetViews>
  <sheetFormatPr defaultColWidth="9.140625" defaultRowHeight="15"/>
  <cols>
    <col min="1" max="1" width="4.28125" style="14" customWidth="1"/>
    <col min="2" max="2" width="32.140625" style="0" customWidth="1"/>
    <col min="3" max="3" width="11.28125" style="0" customWidth="1"/>
    <col min="4" max="4" width="11.140625" style="14" customWidth="1"/>
    <col min="5" max="5" width="14.57421875" style="0" customWidth="1"/>
    <col min="6" max="6" width="15.7109375" style="14" customWidth="1"/>
    <col min="7" max="7" width="24.421875" style="0" customWidth="1"/>
    <col min="8" max="8" width="14.28125" style="14" customWidth="1"/>
    <col min="9" max="9" width="22.00390625" style="0" customWidth="1"/>
    <col min="10" max="10" width="22.28125" style="0" customWidth="1"/>
    <col min="11" max="11" width="24.8515625" style="0" customWidth="1"/>
    <col min="12" max="12" width="20.8515625" style="0" customWidth="1"/>
    <col min="13" max="13" width="13.57421875" style="0" customWidth="1"/>
    <col min="14" max="14" width="16.421875" style="0" customWidth="1"/>
    <col min="15" max="15" width="19.140625" style="0" customWidth="1"/>
    <col min="16" max="16" width="18.28125" style="0" customWidth="1"/>
    <col min="17" max="17" width="24.421875" style="0" customWidth="1"/>
  </cols>
  <sheetData>
    <row r="1" spans="1:12" ht="43.2">
      <c r="A1" s="44" t="s">
        <v>0</v>
      </c>
      <c r="B1" s="39" t="s">
        <v>304</v>
      </c>
      <c r="C1" s="44" t="s">
        <v>2</v>
      </c>
      <c r="D1" s="44" t="s">
        <v>24</v>
      </c>
      <c r="E1" s="44" t="s">
        <v>4</v>
      </c>
      <c r="F1" s="44" t="s">
        <v>109</v>
      </c>
      <c r="G1" s="38" t="s">
        <v>3</v>
      </c>
      <c r="H1" s="44" t="s">
        <v>5</v>
      </c>
      <c r="I1" s="25" t="s">
        <v>148</v>
      </c>
      <c r="J1" s="26" t="s">
        <v>146</v>
      </c>
      <c r="K1" s="27" t="s">
        <v>145</v>
      </c>
      <c r="L1" s="28" t="s">
        <v>147</v>
      </c>
    </row>
    <row r="2" spans="1:12" ht="14.4" customHeight="1">
      <c r="A2" s="66" t="s">
        <v>312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7" ht="15">
      <c r="A3" s="43">
        <v>1</v>
      </c>
      <c r="B3" s="43" t="s">
        <v>316</v>
      </c>
      <c r="C3" s="43">
        <v>224</v>
      </c>
      <c r="D3" s="43">
        <f aca="true" t="shared" si="0" ref="D3:D7">C3</f>
        <v>224</v>
      </c>
      <c r="E3" s="43">
        <v>411</v>
      </c>
      <c r="F3" s="47">
        <f>E3</f>
        <v>411</v>
      </c>
      <c r="G3" s="43" t="s">
        <v>324</v>
      </c>
      <c r="H3" s="43" t="s">
        <v>313</v>
      </c>
      <c r="I3" s="43">
        <v>1.3</v>
      </c>
      <c r="J3" s="43">
        <v>2</v>
      </c>
      <c r="K3" s="43">
        <v>2</v>
      </c>
      <c r="L3" s="50">
        <v>2</v>
      </c>
      <c r="N3" s="52" t="s">
        <v>307</v>
      </c>
      <c r="O3" s="52" t="s">
        <v>308</v>
      </c>
      <c r="P3" s="52" t="s">
        <v>310</v>
      </c>
      <c r="Q3" s="52" t="s">
        <v>311</v>
      </c>
    </row>
    <row r="4" spans="1:17" ht="15">
      <c r="A4" s="43">
        <v>2</v>
      </c>
      <c r="B4" s="43" t="s">
        <v>314</v>
      </c>
      <c r="C4" s="43">
        <v>200</v>
      </c>
      <c r="D4" s="43">
        <f t="shared" si="0"/>
        <v>200</v>
      </c>
      <c r="E4" s="43">
        <v>371</v>
      </c>
      <c r="F4" s="47">
        <f aca="true" t="shared" si="1" ref="F4:F15">E4</f>
        <v>371</v>
      </c>
      <c r="G4" s="43" t="s">
        <v>324</v>
      </c>
      <c r="H4" s="43"/>
      <c r="I4" s="43"/>
      <c r="J4" s="43"/>
      <c r="K4" s="43"/>
      <c r="L4" s="50">
        <v>2</v>
      </c>
      <c r="N4" s="52"/>
      <c r="O4" s="52"/>
      <c r="P4" s="52"/>
      <c r="Q4" s="52"/>
    </row>
    <row r="5" spans="1:17" ht="15">
      <c r="A5" s="46">
        <v>3</v>
      </c>
      <c r="B5" s="43" t="s">
        <v>326</v>
      </c>
      <c r="C5" s="43">
        <v>186</v>
      </c>
      <c r="D5" s="43">
        <f t="shared" si="0"/>
        <v>186</v>
      </c>
      <c r="E5" s="43">
        <v>405</v>
      </c>
      <c r="F5" s="47">
        <f t="shared" si="1"/>
        <v>405</v>
      </c>
      <c r="G5" s="43" t="s">
        <v>325</v>
      </c>
      <c r="H5" s="43"/>
      <c r="I5" s="43"/>
      <c r="J5" s="43"/>
      <c r="K5" s="43"/>
      <c r="L5" s="50">
        <v>2</v>
      </c>
      <c r="N5" s="52"/>
      <c r="O5" s="52"/>
      <c r="P5" s="52"/>
      <c r="Q5" s="52"/>
    </row>
    <row r="6" spans="1:17" ht="15">
      <c r="A6" s="46">
        <v>4</v>
      </c>
      <c r="B6" s="43" t="s">
        <v>315</v>
      </c>
      <c r="C6" s="43">
        <v>200</v>
      </c>
      <c r="D6" s="43">
        <f t="shared" si="0"/>
        <v>200</v>
      </c>
      <c r="E6" s="43">
        <v>364</v>
      </c>
      <c r="F6" s="47">
        <f t="shared" si="1"/>
        <v>364</v>
      </c>
      <c r="G6" s="43" t="s">
        <v>325</v>
      </c>
      <c r="H6" s="43"/>
      <c r="I6" s="43"/>
      <c r="J6" s="43"/>
      <c r="K6" s="43"/>
      <c r="L6" s="50">
        <v>2</v>
      </c>
      <c r="N6" s="52"/>
      <c r="O6" s="52"/>
      <c r="P6" s="52"/>
      <c r="Q6" s="52"/>
    </row>
    <row r="7" spans="1:17" ht="15">
      <c r="A7" s="46">
        <v>5</v>
      </c>
      <c r="B7" s="43" t="s">
        <v>317</v>
      </c>
      <c r="C7" s="43">
        <v>3</v>
      </c>
      <c r="D7" s="46">
        <f t="shared" si="0"/>
        <v>3</v>
      </c>
      <c r="E7" s="43">
        <v>4</v>
      </c>
      <c r="F7" s="47">
        <f t="shared" si="1"/>
        <v>4</v>
      </c>
      <c r="G7" s="43" t="s">
        <v>317</v>
      </c>
      <c r="H7" s="43"/>
      <c r="I7" s="43"/>
      <c r="J7" s="43"/>
      <c r="K7" s="43"/>
      <c r="L7" s="50">
        <v>2</v>
      </c>
      <c r="N7" s="52"/>
      <c r="O7" s="52"/>
      <c r="P7" s="52"/>
      <c r="Q7" s="52"/>
    </row>
    <row r="8" spans="1:17" ht="15">
      <c r="A8" s="46">
        <v>6</v>
      </c>
      <c r="B8" s="43" t="s">
        <v>318</v>
      </c>
      <c r="C8" s="48">
        <v>12</v>
      </c>
      <c r="D8" s="48">
        <f aca="true" t="shared" si="2" ref="D8:D15">C8</f>
        <v>12</v>
      </c>
      <c r="E8" s="48">
        <v>30</v>
      </c>
      <c r="F8" s="49">
        <f t="shared" si="1"/>
        <v>30</v>
      </c>
      <c r="G8" s="43" t="s">
        <v>318</v>
      </c>
      <c r="H8" s="43"/>
      <c r="I8" s="43"/>
      <c r="J8" s="43"/>
      <c r="K8" s="43"/>
      <c r="L8" s="50">
        <v>2</v>
      </c>
      <c r="N8" s="52"/>
      <c r="O8" s="52"/>
      <c r="P8" s="52"/>
      <c r="Q8" s="52"/>
    </row>
    <row r="9" spans="1:17" ht="15">
      <c r="A9" s="46">
        <v>7</v>
      </c>
      <c r="B9" s="43" t="s">
        <v>318</v>
      </c>
      <c r="C9" s="48">
        <v>12</v>
      </c>
      <c r="D9" s="48">
        <f t="shared" si="2"/>
        <v>12</v>
      </c>
      <c r="E9" s="48">
        <v>30</v>
      </c>
      <c r="F9" s="49">
        <f t="shared" si="1"/>
        <v>30</v>
      </c>
      <c r="G9" s="43" t="s">
        <v>318</v>
      </c>
      <c r="H9" s="43"/>
      <c r="I9" s="43"/>
      <c r="J9" s="43"/>
      <c r="K9" s="43"/>
      <c r="L9" s="45">
        <v>2</v>
      </c>
      <c r="N9" s="29">
        <v>51</v>
      </c>
      <c r="O9" s="29">
        <v>1824</v>
      </c>
      <c r="P9" s="57">
        <f>SUM(N10:O10)</f>
        <v>3915.948</v>
      </c>
      <c r="Q9" s="65">
        <f>P9/0.75/183</f>
        <v>28.531497267759562</v>
      </c>
    </row>
    <row r="10" spans="1:17" ht="15">
      <c r="A10" s="46">
        <v>8</v>
      </c>
      <c r="B10" s="43" t="s">
        <v>319</v>
      </c>
      <c r="C10" s="48">
        <v>18</v>
      </c>
      <c r="D10" s="48">
        <f t="shared" si="2"/>
        <v>18</v>
      </c>
      <c r="E10" s="48">
        <v>46</v>
      </c>
      <c r="F10" s="49">
        <f t="shared" si="1"/>
        <v>46</v>
      </c>
      <c r="G10" s="43" t="s">
        <v>319</v>
      </c>
      <c r="H10" s="43"/>
      <c r="I10" s="43"/>
      <c r="J10" s="43"/>
      <c r="K10" s="43"/>
      <c r="L10" s="45">
        <v>2</v>
      </c>
      <c r="N10" s="29">
        <f>N9*1.892</f>
        <v>96.49199999999999</v>
      </c>
      <c r="O10" s="29">
        <f>O9*2.094</f>
        <v>3819.4559999999997</v>
      </c>
      <c r="P10" s="59"/>
      <c r="Q10" s="60"/>
    </row>
    <row r="11" spans="1:12" ht="15">
      <c r="A11" s="46">
        <v>9</v>
      </c>
      <c r="B11" s="43" t="s">
        <v>319</v>
      </c>
      <c r="C11" s="48">
        <v>18</v>
      </c>
      <c r="D11" s="48">
        <f t="shared" si="2"/>
        <v>18</v>
      </c>
      <c r="E11" s="48">
        <v>46</v>
      </c>
      <c r="F11" s="49">
        <f t="shared" si="1"/>
        <v>46</v>
      </c>
      <c r="G11" s="43" t="s">
        <v>319</v>
      </c>
      <c r="H11" s="43"/>
      <c r="I11" s="43"/>
      <c r="J11" s="43"/>
      <c r="K11" s="43"/>
      <c r="L11" s="45">
        <v>2</v>
      </c>
    </row>
    <row r="12" spans="1:12" ht="15">
      <c r="A12" s="46">
        <v>10</v>
      </c>
      <c r="B12" s="43" t="s">
        <v>328</v>
      </c>
      <c r="C12" s="48">
        <v>22</v>
      </c>
      <c r="D12" s="48">
        <f t="shared" si="2"/>
        <v>22</v>
      </c>
      <c r="E12" s="48">
        <v>74</v>
      </c>
      <c r="F12" s="49">
        <f t="shared" si="1"/>
        <v>74</v>
      </c>
      <c r="G12" s="43" t="s">
        <v>320</v>
      </c>
      <c r="H12" s="43"/>
      <c r="I12" s="43"/>
      <c r="J12" s="43"/>
      <c r="K12" s="43"/>
      <c r="L12" s="45">
        <v>2</v>
      </c>
    </row>
    <row r="13" spans="1:12" ht="15">
      <c r="A13" s="46">
        <v>11</v>
      </c>
      <c r="B13" s="43" t="s">
        <v>321</v>
      </c>
      <c r="C13" s="48">
        <v>28</v>
      </c>
      <c r="D13" s="48">
        <f t="shared" si="2"/>
        <v>28</v>
      </c>
      <c r="E13" s="48">
        <v>79</v>
      </c>
      <c r="F13" s="49">
        <f t="shared" si="1"/>
        <v>79</v>
      </c>
      <c r="G13" s="43" t="s">
        <v>321</v>
      </c>
      <c r="H13" s="43"/>
      <c r="I13" s="43"/>
      <c r="J13" s="43"/>
      <c r="K13" s="43"/>
      <c r="L13" s="45">
        <v>2</v>
      </c>
    </row>
    <row r="14" spans="1:12" ht="15">
      <c r="A14" s="46">
        <v>12</v>
      </c>
      <c r="B14" s="43" t="s">
        <v>322</v>
      </c>
      <c r="C14" s="43">
        <v>4</v>
      </c>
      <c r="D14" s="43">
        <f t="shared" si="2"/>
        <v>4</v>
      </c>
      <c r="E14" s="43">
        <v>10</v>
      </c>
      <c r="F14" s="47">
        <f t="shared" si="1"/>
        <v>10</v>
      </c>
      <c r="G14" s="43" t="s">
        <v>322</v>
      </c>
      <c r="H14" s="43"/>
      <c r="I14" s="43"/>
      <c r="J14" s="43"/>
      <c r="K14" s="43"/>
      <c r="L14" s="45">
        <v>2</v>
      </c>
    </row>
    <row r="15" spans="1:12" ht="15">
      <c r="A15" s="46">
        <v>13</v>
      </c>
      <c r="B15" s="43" t="s">
        <v>327</v>
      </c>
      <c r="C15" s="43">
        <v>2</v>
      </c>
      <c r="D15" s="43">
        <f t="shared" si="2"/>
        <v>2</v>
      </c>
      <c r="E15" s="43">
        <v>5</v>
      </c>
      <c r="F15" s="47">
        <f t="shared" si="1"/>
        <v>5</v>
      </c>
      <c r="G15" s="43" t="s">
        <v>323</v>
      </c>
      <c r="H15" s="43"/>
      <c r="I15" s="43"/>
      <c r="J15" s="43"/>
      <c r="K15" s="43"/>
      <c r="L15" s="45">
        <v>2</v>
      </c>
    </row>
    <row r="16" spans="1:12" ht="15">
      <c r="A16" s="15"/>
      <c r="B16" s="23"/>
      <c r="C16" s="15"/>
      <c r="D16" s="15"/>
      <c r="E16" s="15"/>
      <c r="F16" s="15"/>
      <c r="G16" s="23"/>
      <c r="H16" s="15"/>
      <c r="I16" s="23"/>
      <c r="J16" s="23"/>
      <c r="K16" s="23"/>
      <c r="L16" s="23"/>
    </row>
    <row r="17" spans="1:12" ht="15">
      <c r="A17" s="15"/>
      <c r="B17" s="23"/>
      <c r="C17" s="15"/>
      <c r="D17" s="15"/>
      <c r="E17" s="15"/>
      <c r="F17" s="15"/>
      <c r="G17" s="23"/>
      <c r="H17" s="15"/>
      <c r="I17" s="23"/>
      <c r="J17" s="23"/>
      <c r="K17" s="23"/>
      <c r="L17" s="23"/>
    </row>
    <row r="18" spans="1:12" ht="15">
      <c r="A18" s="15"/>
      <c r="B18" s="23"/>
      <c r="C18" s="15"/>
      <c r="D18" s="15"/>
      <c r="E18" s="15"/>
      <c r="F18" s="15"/>
      <c r="G18" s="23"/>
      <c r="H18" s="15"/>
      <c r="I18" s="23"/>
      <c r="J18" s="23"/>
      <c r="K18" s="23"/>
      <c r="L18" s="23"/>
    </row>
    <row r="19" spans="1:12" ht="15">
      <c r="A19" s="15"/>
      <c r="B19" s="23"/>
      <c r="C19" s="15"/>
      <c r="D19" s="15"/>
      <c r="E19" s="15"/>
      <c r="F19" s="15"/>
      <c r="G19" s="23"/>
      <c r="H19" s="15"/>
      <c r="I19" s="23"/>
      <c r="J19" s="23"/>
      <c r="K19" s="23"/>
      <c r="L19" s="23"/>
    </row>
    <row r="20" spans="1:12" ht="15">
      <c r="A20" s="15"/>
      <c r="B20" s="23"/>
      <c r="C20" s="15"/>
      <c r="D20" s="15"/>
      <c r="E20" s="15"/>
      <c r="F20" s="15"/>
      <c r="G20" s="23"/>
      <c r="H20" s="15"/>
      <c r="I20" s="23"/>
      <c r="J20" s="23"/>
      <c r="K20" s="23"/>
      <c r="L20" s="23"/>
    </row>
    <row r="21" spans="1:12" ht="15">
      <c r="A21" s="15"/>
      <c r="B21" s="23"/>
      <c r="C21" s="15"/>
      <c r="D21" s="15"/>
      <c r="E21" s="15"/>
      <c r="F21" s="15"/>
      <c r="G21" s="23"/>
      <c r="H21" s="15"/>
      <c r="I21" s="23"/>
      <c r="J21" s="23"/>
      <c r="K21" s="23"/>
      <c r="L21" s="23"/>
    </row>
    <row r="22" spans="1:12" ht="15">
      <c r="A22" s="15"/>
      <c r="B22" s="23"/>
      <c r="C22" s="15"/>
      <c r="D22" s="15"/>
      <c r="E22" s="15"/>
      <c r="F22" s="15"/>
      <c r="G22" s="23"/>
      <c r="H22" s="15"/>
      <c r="I22" s="23"/>
      <c r="J22" s="23"/>
      <c r="K22" s="23"/>
      <c r="L22" s="23"/>
    </row>
    <row r="23" spans="1:12" ht="15">
      <c r="A23" s="15"/>
      <c r="B23" s="23"/>
      <c r="C23" s="15"/>
      <c r="D23" s="15"/>
      <c r="E23" s="15"/>
      <c r="F23" s="15"/>
      <c r="G23" s="23"/>
      <c r="H23" s="15"/>
      <c r="I23" s="23"/>
      <c r="J23" s="23"/>
      <c r="K23" s="23"/>
      <c r="L23" s="23"/>
    </row>
    <row r="24" spans="1:12" ht="15">
      <c r="A24" s="15"/>
      <c r="B24" s="23"/>
      <c r="C24" s="15"/>
      <c r="D24" s="15"/>
      <c r="E24" s="15"/>
      <c r="F24" s="15"/>
      <c r="G24" s="23"/>
      <c r="H24" s="15"/>
      <c r="I24" s="23"/>
      <c r="J24" s="23"/>
      <c r="K24" s="23"/>
      <c r="L24" s="23"/>
    </row>
    <row r="25" spans="1:12" ht="15">
      <c r="A25" s="15"/>
      <c r="B25" s="23"/>
      <c r="C25" s="15"/>
      <c r="D25" s="15"/>
      <c r="E25" s="15"/>
      <c r="F25" s="15"/>
      <c r="G25" s="23"/>
      <c r="H25" s="15"/>
      <c r="I25" s="23"/>
      <c r="J25" s="23"/>
      <c r="K25" s="23"/>
      <c r="L25" s="23"/>
    </row>
    <row r="26" spans="1:12" ht="15">
      <c r="A26" s="15"/>
      <c r="B26" s="23"/>
      <c r="C26" s="15"/>
      <c r="D26" s="15"/>
      <c r="E26" s="15"/>
      <c r="F26" s="15"/>
      <c r="G26" s="23"/>
      <c r="H26" s="15"/>
      <c r="I26" s="23"/>
      <c r="J26" s="23"/>
      <c r="K26" s="23"/>
      <c r="L26" s="23"/>
    </row>
    <row r="27" spans="1:12" ht="15">
      <c r="A27" s="15"/>
      <c r="B27" s="23"/>
      <c r="C27" s="15"/>
      <c r="D27" s="15"/>
      <c r="E27" s="15"/>
      <c r="F27" s="15"/>
      <c r="G27" s="23"/>
      <c r="H27" s="15"/>
      <c r="I27" s="23"/>
      <c r="J27" s="23"/>
      <c r="K27" s="23"/>
      <c r="L27" s="23"/>
    </row>
    <row r="28" spans="1:12" ht="15">
      <c r="A28" s="15"/>
      <c r="B28" s="23"/>
      <c r="C28" s="15"/>
      <c r="D28" s="15"/>
      <c r="E28" s="15"/>
      <c r="F28" s="15"/>
      <c r="G28" s="23"/>
      <c r="H28" s="15"/>
      <c r="I28" s="23"/>
      <c r="J28" s="23"/>
      <c r="K28" s="23"/>
      <c r="L28" s="23"/>
    </row>
    <row r="29" spans="1:12" ht="15">
      <c r="A29" s="15"/>
      <c r="B29" s="23"/>
      <c r="C29" s="15"/>
      <c r="D29" s="15"/>
      <c r="E29" s="15"/>
      <c r="F29" s="15"/>
      <c r="G29" s="23"/>
      <c r="H29" s="15"/>
      <c r="I29" s="23"/>
      <c r="J29" s="23"/>
      <c r="K29" s="23"/>
      <c r="L29" s="23"/>
    </row>
    <row r="30" spans="1:12" ht="15">
      <c r="A30" s="15"/>
      <c r="B30" s="23"/>
      <c r="C30" s="15"/>
      <c r="D30" s="15"/>
      <c r="E30" s="15"/>
      <c r="F30" s="15"/>
      <c r="G30" s="23"/>
      <c r="H30" s="15"/>
      <c r="I30" s="23"/>
      <c r="J30" s="23"/>
      <c r="K30" s="23"/>
      <c r="L30" s="23"/>
    </row>
    <row r="31" spans="1:12" ht="15">
      <c r="A31" s="15"/>
      <c r="B31" s="23"/>
      <c r="C31" s="15"/>
      <c r="D31" s="15"/>
      <c r="E31" s="15"/>
      <c r="F31" s="15"/>
      <c r="G31" s="23"/>
      <c r="H31" s="15"/>
      <c r="I31" s="23"/>
      <c r="J31" s="23"/>
      <c r="K31" s="23"/>
      <c r="L31" s="23"/>
    </row>
    <row r="32" spans="1:12" ht="15">
      <c r="A32" s="15"/>
      <c r="B32" s="23"/>
      <c r="C32" s="15"/>
      <c r="D32" s="15"/>
      <c r="E32" s="15"/>
      <c r="F32" s="15"/>
      <c r="G32" s="23"/>
      <c r="H32" s="15"/>
      <c r="I32" s="23"/>
      <c r="J32" s="23"/>
      <c r="K32" s="23"/>
      <c r="L32" s="23"/>
    </row>
    <row r="33" spans="1:12" ht="15">
      <c r="A33" s="15"/>
      <c r="B33" s="23"/>
      <c r="C33" s="15"/>
      <c r="D33" s="15"/>
      <c r="E33" s="15"/>
      <c r="F33" s="15"/>
      <c r="G33" s="23"/>
      <c r="H33" s="15"/>
      <c r="I33" s="23"/>
      <c r="J33" s="23"/>
      <c r="K33" s="23"/>
      <c r="L33" s="23"/>
    </row>
    <row r="34" spans="1:12" ht="15">
      <c r="A34" s="15"/>
      <c r="B34" s="23"/>
      <c r="C34" s="15"/>
      <c r="D34" s="15"/>
      <c r="E34" s="15"/>
      <c r="F34" s="15"/>
      <c r="G34" s="23"/>
      <c r="H34" s="15"/>
      <c r="I34" s="23"/>
      <c r="J34" s="23"/>
      <c r="K34" s="23"/>
      <c r="L34" s="23"/>
    </row>
    <row r="35" spans="1:12" ht="15">
      <c r="A35" s="15"/>
      <c r="B35" s="23"/>
      <c r="C35" s="15"/>
      <c r="D35" s="15"/>
      <c r="E35" s="15"/>
      <c r="F35" s="15"/>
      <c r="G35" s="23"/>
      <c r="H35" s="15"/>
      <c r="I35" s="23"/>
      <c r="J35" s="23"/>
      <c r="K35" s="23"/>
      <c r="L35" s="23"/>
    </row>
    <row r="36" spans="1:12" ht="15">
      <c r="A36" s="15"/>
      <c r="B36" s="23"/>
      <c r="C36" s="15"/>
      <c r="D36" s="15"/>
      <c r="E36" s="15"/>
      <c r="F36" s="15"/>
      <c r="G36" s="23"/>
      <c r="H36" s="15"/>
      <c r="I36" s="23"/>
      <c r="J36" s="23"/>
      <c r="K36" s="23"/>
      <c r="L36" s="23"/>
    </row>
    <row r="37" spans="1:12" ht="15">
      <c r="A37" s="15"/>
      <c r="B37" s="23"/>
      <c r="C37" s="15"/>
      <c r="D37" s="15"/>
      <c r="E37" s="15"/>
      <c r="F37" s="15"/>
      <c r="G37" s="23"/>
      <c r="H37" s="15"/>
      <c r="I37" s="23"/>
      <c r="J37" s="23"/>
      <c r="K37" s="23"/>
      <c r="L37" s="23"/>
    </row>
    <row r="38" spans="1:12" ht="15">
      <c r="A38" s="15"/>
      <c r="B38" s="23"/>
      <c r="C38" s="15"/>
      <c r="D38" s="15"/>
      <c r="E38" s="15"/>
      <c r="F38" s="15"/>
      <c r="G38" s="23"/>
      <c r="H38" s="15"/>
      <c r="I38" s="23"/>
      <c r="J38" s="23"/>
      <c r="K38" s="23"/>
      <c r="L38" s="23"/>
    </row>
    <row r="39" spans="1:12" ht="15">
      <c r="A39" s="15"/>
      <c r="B39" s="23"/>
      <c r="C39" s="15"/>
      <c r="D39" s="15"/>
      <c r="E39" s="15"/>
      <c r="F39" s="15"/>
      <c r="G39" s="23"/>
      <c r="H39" s="15"/>
      <c r="I39" s="23"/>
      <c r="J39" s="23"/>
      <c r="K39" s="23"/>
      <c r="L39" s="23"/>
    </row>
    <row r="40" spans="1:12" ht="15">
      <c r="A40" s="15"/>
      <c r="B40" s="23"/>
      <c r="C40" s="15"/>
      <c r="D40" s="15"/>
      <c r="E40" s="15"/>
      <c r="F40" s="15"/>
      <c r="G40" s="23"/>
      <c r="H40" s="15"/>
      <c r="I40" s="23"/>
      <c r="J40" s="23"/>
      <c r="K40" s="23"/>
      <c r="L40" s="23"/>
    </row>
    <row r="41" spans="1:12" ht="15">
      <c r="A41" s="15"/>
      <c r="B41" s="23"/>
      <c r="C41" s="15"/>
      <c r="D41" s="15"/>
      <c r="E41" s="15"/>
      <c r="F41" s="15"/>
      <c r="G41" s="23"/>
      <c r="H41" s="15"/>
      <c r="I41" s="23"/>
      <c r="J41" s="23"/>
      <c r="K41" s="23"/>
      <c r="L41" s="23"/>
    </row>
    <row r="42" spans="1:12" ht="15">
      <c r="A42" s="15"/>
      <c r="B42" s="23"/>
      <c r="C42" s="15"/>
      <c r="D42" s="15"/>
      <c r="E42" s="15"/>
      <c r="F42" s="15"/>
      <c r="G42" s="23"/>
      <c r="H42" s="15"/>
      <c r="I42" s="23"/>
      <c r="J42" s="23"/>
      <c r="K42" s="23"/>
      <c r="L42" s="23"/>
    </row>
    <row r="43" spans="1:12" ht="15">
      <c r="A43" s="15"/>
      <c r="B43" s="23"/>
      <c r="C43" s="15"/>
      <c r="D43" s="15"/>
      <c r="E43" s="15"/>
      <c r="F43" s="15"/>
      <c r="G43" s="23"/>
      <c r="H43" s="15"/>
      <c r="I43" s="23"/>
      <c r="J43" s="23"/>
      <c r="K43" s="23"/>
      <c r="L43" s="23"/>
    </row>
    <row r="44" spans="1:12" ht="15">
      <c r="A44" s="15"/>
      <c r="B44" s="23"/>
      <c r="C44" s="15"/>
      <c r="D44" s="15"/>
      <c r="E44" s="15"/>
      <c r="F44" s="15"/>
      <c r="G44" s="23"/>
      <c r="H44" s="15"/>
      <c r="I44" s="23"/>
      <c r="J44" s="23"/>
      <c r="K44" s="23"/>
      <c r="L44" s="23"/>
    </row>
    <row r="45" spans="1:12" ht="15">
      <c r="A45" s="15"/>
      <c r="B45" s="23"/>
      <c r="C45" s="15"/>
      <c r="D45" s="15"/>
      <c r="E45" s="15"/>
      <c r="F45" s="15"/>
      <c r="G45" s="23"/>
      <c r="H45" s="15"/>
      <c r="I45" s="23"/>
      <c r="J45" s="23"/>
      <c r="K45" s="23"/>
      <c r="L45" s="23"/>
    </row>
    <row r="46" spans="1:12" ht="15">
      <c r="A46" s="15"/>
      <c r="B46" s="23"/>
      <c r="C46" s="15"/>
      <c r="D46" s="15"/>
      <c r="E46" s="15"/>
      <c r="F46" s="15"/>
      <c r="G46" s="23"/>
      <c r="H46" s="15"/>
      <c r="I46" s="23"/>
      <c r="J46" s="23"/>
      <c r="K46" s="23"/>
      <c r="L46" s="23"/>
    </row>
    <row r="47" spans="1:12" ht="15">
      <c r="A47" s="15"/>
      <c r="B47" s="23"/>
      <c r="C47" s="15"/>
      <c r="D47" s="15"/>
      <c r="E47" s="15"/>
      <c r="F47" s="15"/>
      <c r="G47" s="23"/>
      <c r="H47" s="15"/>
      <c r="I47" s="23"/>
      <c r="J47" s="23"/>
      <c r="K47" s="23"/>
      <c r="L47" s="23"/>
    </row>
    <row r="48" spans="1:12" ht="15">
      <c r="A48" s="15"/>
      <c r="B48" s="23"/>
      <c r="C48" s="15"/>
      <c r="D48" s="15"/>
      <c r="E48" s="15"/>
      <c r="F48" s="15"/>
      <c r="G48" s="23"/>
      <c r="H48" s="15"/>
      <c r="I48" s="23"/>
      <c r="J48" s="23"/>
      <c r="K48" s="23"/>
      <c r="L48" s="23"/>
    </row>
    <row r="49" spans="1:12" ht="15">
      <c r="A49" s="15"/>
      <c r="B49" s="23"/>
      <c r="C49" s="15"/>
      <c r="D49" s="15"/>
      <c r="E49" s="15"/>
      <c r="F49" s="15"/>
      <c r="G49" s="23"/>
      <c r="H49" s="15"/>
      <c r="I49" s="23"/>
      <c r="J49" s="23"/>
      <c r="K49" s="23"/>
      <c r="L49" s="23"/>
    </row>
    <row r="50" spans="1:12" ht="15">
      <c r="A50" s="15"/>
      <c r="B50" s="23"/>
      <c r="C50" s="15"/>
      <c r="D50" s="15"/>
      <c r="E50" s="15"/>
      <c r="F50" s="15"/>
      <c r="G50" s="23"/>
      <c r="H50" s="15"/>
      <c r="I50" s="23"/>
      <c r="J50" s="23"/>
      <c r="K50" s="23"/>
      <c r="L50" s="23"/>
    </row>
    <row r="51" spans="1:12" ht="15">
      <c r="A51" s="15"/>
      <c r="B51" s="23"/>
      <c r="C51" s="15"/>
      <c r="D51" s="15"/>
      <c r="E51" s="15"/>
      <c r="F51" s="15"/>
      <c r="G51" s="23"/>
      <c r="H51" s="15"/>
      <c r="I51" s="23"/>
      <c r="J51" s="23"/>
      <c r="K51" s="23"/>
      <c r="L51" s="23"/>
    </row>
    <row r="52" spans="1:12" ht="15">
      <c r="A52" s="15"/>
      <c r="B52" s="23"/>
      <c r="C52" s="15"/>
      <c r="D52" s="15"/>
      <c r="E52" s="15"/>
      <c r="F52" s="15"/>
      <c r="G52" s="23"/>
      <c r="H52" s="15"/>
      <c r="I52" s="23"/>
      <c r="J52" s="23"/>
      <c r="K52" s="23"/>
      <c r="L52" s="23"/>
    </row>
    <row r="53" spans="1:12" ht="15">
      <c r="A53" s="15"/>
      <c r="B53" s="23"/>
      <c r="C53" s="15"/>
      <c r="D53" s="15"/>
      <c r="E53" s="15"/>
      <c r="F53" s="15"/>
      <c r="G53" s="23"/>
      <c r="H53" s="15"/>
      <c r="I53" s="23"/>
      <c r="J53" s="23"/>
      <c r="K53" s="23"/>
      <c r="L53" s="23"/>
    </row>
    <row r="54" spans="1:12" ht="15">
      <c r="A54" s="15"/>
      <c r="B54" s="23"/>
      <c r="C54" s="15"/>
      <c r="D54" s="15"/>
      <c r="E54" s="15"/>
      <c r="F54" s="15"/>
      <c r="G54" s="23"/>
      <c r="H54" s="15"/>
      <c r="I54" s="23"/>
      <c r="J54" s="23"/>
      <c r="K54" s="23"/>
      <c r="L54" s="23"/>
    </row>
    <row r="55" spans="1:12" ht="15">
      <c r="A55" s="15"/>
      <c r="B55" s="23"/>
      <c r="C55" s="15"/>
      <c r="D55" s="15"/>
      <c r="E55" s="15"/>
      <c r="F55" s="15"/>
      <c r="G55" s="23"/>
      <c r="H55" s="15"/>
      <c r="I55" s="23"/>
      <c r="J55" s="23"/>
      <c r="K55" s="23"/>
      <c r="L55" s="23"/>
    </row>
    <row r="56" spans="1:12" ht="15">
      <c r="A56" s="15"/>
      <c r="B56" s="23"/>
      <c r="C56" s="15"/>
      <c r="D56" s="15"/>
      <c r="E56" s="15"/>
      <c r="F56" s="15"/>
      <c r="G56" s="23"/>
      <c r="H56" s="15"/>
      <c r="I56" s="23"/>
      <c r="J56" s="23"/>
      <c r="K56" s="23"/>
      <c r="L56" s="23"/>
    </row>
    <row r="57" spans="1:12" ht="15">
      <c r="A57" s="15"/>
      <c r="B57" s="23"/>
      <c r="C57" s="15"/>
      <c r="D57" s="15"/>
      <c r="E57" s="15"/>
      <c r="F57" s="15"/>
      <c r="G57" s="23"/>
      <c r="H57" s="15"/>
      <c r="I57" s="23"/>
      <c r="J57" s="23"/>
      <c r="K57" s="23"/>
      <c r="L57" s="23"/>
    </row>
    <row r="58" spans="1:12" ht="15">
      <c r="A58" s="15"/>
      <c r="B58" s="23"/>
      <c r="C58" s="15"/>
      <c r="D58" s="15"/>
      <c r="E58" s="15"/>
      <c r="F58" s="15"/>
      <c r="G58" s="23"/>
      <c r="H58" s="15"/>
      <c r="I58" s="23"/>
      <c r="J58" s="23"/>
      <c r="K58" s="23"/>
      <c r="L58" s="23"/>
    </row>
    <row r="59" spans="1:12" ht="15">
      <c r="A59" s="15"/>
      <c r="B59" s="23"/>
      <c r="C59" s="15"/>
      <c r="D59" s="15"/>
      <c r="E59" s="15"/>
      <c r="F59" s="15"/>
      <c r="G59" s="23"/>
      <c r="H59" s="15"/>
      <c r="I59" s="23"/>
      <c r="J59" s="23"/>
      <c r="K59" s="23"/>
      <c r="L59" s="23"/>
    </row>
    <row r="60" spans="1:12" ht="15">
      <c r="A60" s="15"/>
      <c r="B60" s="23"/>
      <c r="C60" s="15"/>
      <c r="D60" s="15"/>
      <c r="E60" s="15"/>
      <c r="F60" s="15"/>
      <c r="G60" s="23"/>
      <c r="H60" s="15"/>
      <c r="I60" s="23"/>
      <c r="J60" s="23"/>
      <c r="K60" s="23"/>
      <c r="L60" s="23"/>
    </row>
    <row r="61" spans="1:12" ht="15">
      <c r="A61" s="15"/>
      <c r="B61" s="23"/>
      <c r="C61" s="15"/>
      <c r="D61" s="15"/>
      <c r="E61" s="15"/>
      <c r="F61" s="15"/>
      <c r="G61" s="23"/>
      <c r="H61" s="15"/>
      <c r="I61" s="23"/>
      <c r="J61" s="23"/>
      <c r="K61" s="23"/>
      <c r="L61" s="23"/>
    </row>
    <row r="62" spans="1:12" ht="15">
      <c r="A62" s="15"/>
      <c r="B62" s="23"/>
      <c r="C62" s="15"/>
      <c r="D62" s="15"/>
      <c r="E62" s="15"/>
      <c r="F62" s="15"/>
      <c r="G62" s="23"/>
      <c r="H62" s="15"/>
      <c r="I62" s="23"/>
      <c r="J62" s="23"/>
      <c r="K62" s="23"/>
      <c r="L62" s="23"/>
    </row>
    <row r="63" spans="1:12" ht="15">
      <c r="A63" s="15"/>
      <c r="B63" s="23"/>
      <c r="C63" s="15"/>
      <c r="D63" s="15"/>
      <c r="E63" s="15"/>
      <c r="F63" s="15"/>
      <c r="G63" s="23"/>
      <c r="H63" s="15"/>
      <c r="I63" s="23"/>
      <c r="J63" s="23"/>
      <c r="K63" s="23"/>
      <c r="L63" s="23"/>
    </row>
    <row r="64" spans="1:12" ht="15">
      <c r="A64" s="15"/>
      <c r="B64" s="23"/>
      <c r="C64" s="15"/>
      <c r="D64" s="15"/>
      <c r="E64" s="15"/>
      <c r="F64" s="15"/>
      <c r="G64" s="23"/>
      <c r="H64" s="15"/>
      <c r="I64" s="23"/>
      <c r="J64" s="23"/>
      <c r="K64" s="23"/>
      <c r="L64" s="23"/>
    </row>
    <row r="65" spans="1:12" ht="15">
      <c r="A65" s="15"/>
      <c r="B65" s="23"/>
      <c r="C65" s="15"/>
      <c r="D65" s="15"/>
      <c r="E65" s="15"/>
      <c r="F65" s="15"/>
      <c r="G65" s="23"/>
      <c r="H65" s="15"/>
      <c r="I65" s="23"/>
      <c r="J65" s="23"/>
      <c r="K65" s="23"/>
      <c r="L65" s="23"/>
    </row>
    <row r="66" spans="1:12" ht="15">
      <c r="A66" s="15"/>
      <c r="B66" s="23"/>
      <c r="C66" s="15"/>
      <c r="D66" s="15"/>
      <c r="E66" s="15"/>
      <c r="F66" s="15"/>
      <c r="G66" s="23"/>
      <c r="H66" s="15"/>
      <c r="I66" s="23"/>
      <c r="J66" s="23"/>
      <c r="K66" s="23"/>
      <c r="L66" s="23"/>
    </row>
    <row r="67" spans="1:12" ht="15">
      <c r="A67" s="15"/>
      <c r="B67" s="23"/>
      <c r="C67" s="15"/>
      <c r="D67" s="15"/>
      <c r="E67" s="15"/>
      <c r="F67" s="15"/>
      <c r="G67" s="23"/>
      <c r="H67" s="15"/>
      <c r="I67" s="23"/>
      <c r="J67" s="23"/>
      <c r="K67" s="23"/>
      <c r="L67" s="23"/>
    </row>
    <row r="68" spans="1:12" ht="15">
      <c r="A68" s="15"/>
      <c r="B68" s="23"/>
      <c r="C68" s="15"/>
      <c r="D68" s="15"/>
      <c r="E68" s="15"/>
      <c r="F68" s="15"/>
      <c r="G68" s="23"/>
      <c r="H68" s="15"/>
      <c r="I68" s="23"/>
      <c r="J68" s="23"/>
      <c r="K68" s="23"/>
      <c r="L68" s="23"/>
    </row>
    <row r="69" spans="1:12" ht="15">
      <c r="A69" s="15"/>
      <c r="B69" s="23"/>
      <c r="C69" s="15"/>
      <c r="D69" s="15"/>
      <c r="E69" s="15"/>
      <c r="F69" s="15"/>
      <c r="G69" s="23"/>
      <c r="H69" s="15"/>
      <c r="I69" s="23"/>
      <c r="J69" s="23"/>
      <c r="K69" s="23"/>
      <c r="L69" s="23"/>
    </row>
    <row r="70" spans="1:12" ht="15">
      <c r="A70" s="15"/>
      <c r="B70" s="23"/>
      <c r="C70" s="15"/>
      <c r="D70" s="15"/>
      <c r="E70" s="15"/>
      <c r="F70" s="15"/>
      <c r="G70" s="23"/>
      <c r="H70" s="15"/>
      <c r="I70" s="23"/>
      <c r="J70" s="23"/>
      <c r="K70" s="23"/>
      <c r="L70" s="23"/>
    </row>
    <row r="71" spans="1:12" ht="15">
      <c r="A71" s="15"/>
      <c r="B71" s="23"/>
      <c r="C71" s="15"/>
      <c r="D71" s="15"/>
      <c r="E71" s="15"/>
      <c r="F71" s="15"/>
      <c r="G71" s="23"/>
      <c r="H71" s="15"/>
      <c r="I71" s="23"/>
      <c r="J71" s="23"/>
      <c r="K71" s="23"/>
      <c r="L71" s="23"/>
    </row>
    <row r="72" spans="1:12" ht="15">
      <c r="A72" s="15"/>
      <c r="B72" s="23"/>
      <c r="C72" s="15"/>
      <c r="D72" s="15"/>
      <c r="E72" s="15"/>
      <c r="F72" s="15"/>
      <c r="G72" s="23"/>
      <c r="H72" s="15"/>
      <c r="I72" s="23"/>
      <c r="J72" s="23"/>
      <c r="K72" s="23"/>
      <c r="L72" s="23"/>
    </row>
    <row r="73" spans="1:12" ht="15">
      <c r="A73" s="15"/>
      <c r="B73" s="23"/>
      <c r="C73" s="15"/>
      <c r="D73" s="15"/>
      <c r="E73" s="15"/>
      <c r="F73" s="15"/>
      <c r="G73" s="23"/>
      <c r="H73" s="15"/>
      <c r="I73" s="23"/>
      <c r="J73" s="23"/>
      <c r="K73" s="23"/>
      <c r="L73" s="23"/>
    </row>
    <row r="74" spans="1:12" ht="15">
      <c r="A74" s="15"/>
      <c r="B74" s="23"/>
      <c r="C74" s="15"/>
      <c r="D74" s="15"/>
      <c r="E74" s="15"/>
      <c r="F74" s="15"/>
      <c r="G74" s="23"/>
      <c r="H74" s="15"/>
      <c r="I74" s="23"/>
      <c r="J74" s="23"/>
      <c r="K74" s="23"/>
      <c r="L74" s="23"/>
    </row>
    <row r="75" spans="1:12" ht="15">
      <c r="A75" s="15"/>
      <c r="B75" s="23"/>
      <c r="C75" s="15"/>
      <c r="D75" s="15"/>
      <c r="E75" s="15"/>
      <c r="F75" s="15"/>
      <c r="G75" s="23"/>
      <c r="H75" s="15"/>
      <c r="I75" s="23"/>
      <c r="J75" s="23"/>
      <c r="K75" s="23"/>
      <c r="L75" s="23"/>
    </row>
    <row r="76" spans="1:12" ht="15">
      <c r="A76" s="15"/>
      <c r="B76" s="23"/>
      <c r="C76" s="15"/>
      <c r="D76" s="15"/>
      <c r="E76" s="15"/>
      <c r="F76" s="15"/>
      <c r="G76" s="23"/>
      <c r="H76" s="15"/>
      <c r="I76" s="23"/>
      <c r="J76" s="23"/>
      <c r="K76" s="23"/>
      <c r="L76" s="23"/>
    </row>
    <row r="77" spans="1:12" ht="15">
      <c r="A77" s="15"/>
      <c r="B77" s="23"/>
      <c r="C77" s="15"/>
      <c r="D77" s="15"/>
      <c r="E77" s="15"/>
      <c r="F77" s="15"/>
      <c r="G77" s="23"/>
      <c r="H77" s="15"/>
      <c r="I77" s="23"/>
      <c r="J77" s="23"/>
      <c r="K77" s="23"/>
      <c r="L77" s="23"/>
    </row>
    <row r="78" spans="1:12" ht="15">
      <c r="A78" s="15"/>
      <c r="B78" s="42"/>
      <c r="C78" s="15"/>
      <c r="D78" s="15"/>
      <c r="E78" s="15"/>
      <c r="F78" s="15"/>
      <c r="G78" s="23"/>
      <c r="H78" s="15"/>
      <c r="I78" s="23"/>
      <c r="J78" s="23"/>
      <c r="K78" s="23"/>
      <c r="L78" s="23"/>
    </row>
    <row r="79" spans="1:12" ht="15">
      <c r="A79" s="15"/>
      <c r="B79" s="23"/>
      <c r="C79" s="15"/>
      <c r="D79" s="15"/>
      <c r="E79" s="15"/>
      <c r="F79" s="15"/>
      <c r="G79" s="23"/>
      <c r="H79" s="15"/>
      <c r="I79" s="23"/>
      <c r="J79" s="23"/>
      <c r="K79" s="23"/>
      <c r="L79" s="23"/>
    </row>
    <row r="80" spans="1:12" ht="15">
      <c r="A80" s="15"/>
      <c r="B80" s="23"/>
      <c r="C80" s="15"/>
      <c r="D80" s="15"/>
      <c r="E80" s="15"/>
      <c r="F80" s="15"/>
      <c r="G80" s="23"/>
      <c r="H80" s="15"/>
      <c r="I80" s="23"/>
      <c r="J80" s="23"/>
      <c r="K80" s="23"/>
      <c r="L80" s="23"/>
    </row>
    <row r="81" spans="1:12" ht="15">
      <c r="A81" s="15"/>
      <c r="B81" s="23"/>
      <c r="C81" s="15"/>
      <c r="D81" s="15"/>
      <c r="E81" s="15"/>
      <c r="F81" s="15"/>
      <c r="G81" s="23"/>
      <c r="H81" s="15"/>
      <c r="I81" s="23"/>
      <c r="J81" s="23"/>
      <c r="K81" s="23"/>
      <c r="L81" s="23"/>
    </row>
    <row r="82" spans="1:12" ht="15">
      <c r="A82" s="15"/>
      <c r="B82" s="23"/>
      <c r="C82" s="15"/>
      <c r="D82" s="15"/>
      <c r="E82" s="15"/>
      <c r="F82" s="15"/>
      <c r="G82" s="23"/>
      <c r="H82" s="15"/>
      <c r="I82" s="23"/>
      <c r="J82" s="23"/>
      <c r="K82" s="23"/>
      <c r="L82" s="23"/>
    </row>
    <row r="83" spans="1:12" ht="15">
      <c r="A83" s="15"/>
      <c r="B83" s="23"/>
      <c r="C83" s="15"/>
      <c r="D83" s="15"/>
      <c r="E83" s="15"/>
      <c r="F83" s="15"/>
      <c r="G83" s="23"/>
      <c r="H83" s="15"/>
      <c r="I83" s="23"/>
      <c r="J83" s="23"/>
      <c r="K83" s="23"/>
      <c r="L83" s="23"/>
    </row>
    <row r="84" spans="1:12" ht="15">
      <c r="A84" s="15"/>
      <c r="B84" s="23"/>
      <c r="C84" s="15"/>
      <c r="D84" s="15"/>
      <c r="E84" s="15"/>
      <c r="F84" s="15"/>
      <c r="G84" s="23"/>
      <c r="H84" s="15"/>
      <c r="I84" s="23"/>
      <c r="J84" s="23"/>
      <c r="K84" s="23"/>
      <c r="L84" s="23"/>
    </row>
    <row r="85" spans="1:12" ht="15">
      <c r="A85" s="15"/>
      <c r="B85" s="23"/>
      <c r="C85" s="15"/>
      <c r="D85" s="15"/>
      <c r="E85" s="15"/>
      <c r="F85" s="15"/>
      <c r="G85" s="23"/>
      <c r="H85" s="15"/>
      <c r="I85" s="23"/>
      <c r="J85" s="23"/>
      <c r="K85" s="23"/>
      <c r="L85" s="23"/>
    </row>
    <row r="86" spans="1:12" ht="15">
      <c r="A86" s="15"/>
      <c r="B86" s="23"/>
      <c r="C86" s="15"/>
      <c r="D86" s="15"/>
      <c r="E86" s="15"/>
      <c r="F86" s="15"/>
      <c r="G86" s="23"/>
      <c r="H86" s="15"/>
      <c r="I86" s="23"/>
      <c r="J86" s="23"/>
      <c r="K86" s="23"/>
      <c r="L86" s="23"/>
    </row>
    <row r="87" spans="1:12" ht="15">
      <c r="A87" s="15"/>
      <c r="B87" s="23"/>
      <c r="C87" s="15"/>
      <c r="D87" s="15"/>
      <c r="E87" s="15"/>
      <c r="F87" s="15"/>
      <c r="G87" s="23"/>
      <c r="H87" s="15"/>
      <c r="I87" s="23"/>
      <c r="J87" s="23"/>
      <c r="K87" s="23"/>
      <c r="L87" s="23"/>
    </row>
    <row r="88" spans="1:12" ht="15">
      <c r="A88" s="15"/>
      <c r="B88" s="23"/>
      <c r="C88" s="15"/>
      <c r="D88" s="15"/>
      <c r="E88" s="15"/>
      <c r="F88" s="15"/>
      <c r="G88" s="23"/>
      <c r="H88" s="15"/>
      <c r="I88" s="23"/>
      <c r="J88" s="23"/>
      <c r="K88" s="23"/>
      <c r="L88" s="23"/>
    </row>
    <row r="89" spans="1:12" ht="15">
      <c r="A89" s="15"/>
      <c r="B89" s="23"/>
      <c r="C89" s="15"/>
      <c r="D89" s="15"/>
      <c r="E89" s="15"/>
      <c r="F89" s="15"/>
      <c r="G89" s="23"/>
      <c r="H89" s="15"/>
      <c r="I89" s="23"/>
      <c r="J89" s="23"/>
      <c r="K89" s="23"/>
      <c r="L89" s="23"/>
    </row>
    <row r="90" spans="1:12" ht="15">
      <c r="A90" s="15"/>
      <c r="B90" s="23"/>
      <c r="C90" s="15"/>
      <c r="D90" s="15"/>
      <c r="E90" s="15"/>
      <c r="F90" s="15"/>
      <c r="G90" s="23"/>
      <c r="H90" s="15"/>
      <c r="I90" s="23"/>
      <c r="J90" s="23"/>
      <c r="K90" s="23"/>
      <c r="L90" s="23"/>
    </row>
    <row r="91" spans="1:12" ht="15">
      <c r="A91" s="15"/>
      <c r="B91" s="23"/>
      <c r="C91" s="15"/>
      <c r="D91" s="15"/>
      <c r="E91" s="15"/>
      <c r="F91" s="15"/>
      <c r="G91" s="23"/>
      <c r="H91" s="15"/>
      <c r="I91" s="23"/>
      <c r="J91" s="23"/>
      <c r="K91" s="23"/>
      <c r="L91" s="23"/>
    </row>
    <row r="92" spans="1:12" ht="15">
      <c r="A92" s="15"/>
      <c r="B92" s="23"/>
      <c r="C92" s="15"/>
      <c r="D92" s="15"/>
      <c r="E92" s="15"/>
      <c r="F92" s="15"/>
      <c r="G92" s="23"/>
      <c r="H92" s="15"/>
      <c r="I92" s="23"/>
      <c r="J92" s="23"/>
      <c r="K92" s="23"/>
      <c r="L92" s="23"/>
    </row>
    <row r="93" spans="1:12" ht="15">
      <c r="A93" s="15"/>
      <c r="B93" s="23"/>
      <c r="C93" s="15"/>
      <c r="D93" s="15"/>
      <c r="E93" s="15"/>
      <c r="F93" s="15"/>
      <c r="G93" s="23"/>
      <c r="H93" s="15"/>
      <c r="I93" s="23"/>
      <c r="J93" s="23"/>
      <c r="K93" s="23"/>
      <c r="L93" s="23"/>
    </row>
    <row r="94" spans="1:12" ht="15">
      <c r="A94" s="15"/>
      <c r="B94" s="23"/>
      <c r="C94" s="15"/>
      <c r="D94" s="15"/>
      <c r="E94" s="15"/>
      <c r="F94" s="15"/>
      <c r="G94" s="23"/>
      <c r="H94" s="15"/>
      <c r="I94" s="23"/>
      <c r="J94" s="23"/>
      <c r="K94" s="23"/>
      <c r="L94" s="23"/>
    </row>
    <row r="95" spans="1:12" ht="15">
      <c r="A95" s="15"/>
      <c r="B95" s="23"/>
      <c r="C95" s="15"/>
      <c r="D95" s="15"/>
      <c r="E95" s="15"/>
      <c r="F95" s="15"/>
      <c r="G95" s="23"/>
      <c r="H95" s="15"/>
      <c r="I95" s="23"/>
      <c r="J95" s="23"/>
      <c r="K95" s="23"/>
      <c r="L95" s="23"/>
    </row>
    <row r="96" spans="1:12" ht="15">
      <c r="A96" s="15"/>
      <c r="B96" s="23"/>
      <c r="C96" s="15"/>
      <c r="D96" s="15"/>
      <c r="E96" s="15"/>
      <c r="F96" s="15"/>
      <c r="G96" s="23"/>
      <c r="H96" s="15"/>
      <c r="I96" s="23"/>
      <c r="J96" s="23"/>
      <c r="K96" s="23"/>
      <c r="L96" s="23"/>
    </row>
    <row r="97" spans="1:12" ht="15">
      <c r="A97" s="15"/>
      <c r="B97" s="23"/>
      <c r="C97" s="15"/>
      <c r="D97" s="15"/>
      <c r="E97" s="15"/>
      <c r="F97" s="15"/>
      <c r="G97" s="23"/>
      <c r="H97" s="15"/>
      <c r="I97" s="23"/>
      <c r="J97" s="23"/>
      <c r="K97" s="23"/>
      <c r="L97" s="23"/>
    </row>
    <row r="98" spans="1:12" ht="15">
      <c r="A98" s="15"/>
      <c r="B98" s="23"/>
      <c r="C98" s="15"/>
      <c r="D98" s="15"/>
      <c r="E98" s="15"/>
      <c r="F98" s="15"/>
      <c r="G98" s="23"/>
      <c r="H98" s="15"/>
      <c r="I98" s="23"/>
      <c r="J98" s="23"/>
      <c r="K98" s="23"/>
      <c r="L98" s="23"/>
    </row>
    <row r="99" spans="1:12" ht="15">
      <c r="A99" s="15"/>
      <c r="B99" s="23"/>
      <c r="C99" s="15"/>
      <c r="D99" s="15"/>
      <c r="E99" s="15"/>
      <c r="F99" s="15"/>
      <c r="G99" s="23"/>
      <c r="H99" s="15"/>
      <c r="I99" s="23"/>
      <c r="J99" s="23"/>
      <c r="K99" s="23"/>
      <c r="L99" s="23"/>
    </row>
    <row r="100" spans="1:12" ht="15">
      <c r="A100" s="15"/>
      <c r="B100" s="23"/>
      <c r="C100" s="15"/>
      <c r="D100" s="15"/>
      <c r="E100" s="15"/>
      <c r="F100" s="15"/>
      <c r="G100" s="23"/>
      <c r="H100" s="15"/>
      <c r="I100" s="23"/>
      <c r="J100" s="23"/>
      <c r="K100" s="23"/>
      <c r="L100" s="23"/>
    </row>
    <row r="101" spans="1:12" ht="15">
      <c r="A101" s="15"/>
      <c r="B101" s="23"/>
      <c r="C101" s="15"/>
      <c r="D101" s="15"/>
      <c r="E101" s="15"/>
      <c r="F101" s="15"/>
      <c r="G101" s="23"/>
      <c r="H101" s="15"/>
      <c r="I101" s="23"/>
      <c r="J101" s="23"/>
      <c r="K101" s="23"/>
      <c r="L101" s="23"/>
    </row>
    <row r="102" spans="1:12" ht="15">
      <c r="A102" s="15"/>
      <c r="B102" s="23"/>
      <c r="C102" s="15"/>
      <c r="D102" s="15"/>
      <c r="E102" s="15"/>
      <c r="F102" s="15"/>
      <c r="G102" s="23"/>
      <c r="H102" s="15"/>
      <c r="I102" s="23"/>
      <c r="J102" s="23"/>
      <c r="K102" s="23"/>
      <c r="L102" s="23"/>
    </row>
    <row r="103" spans="1:12" ht="15">
      <c r="A103" s="15"/>
      <c r="B103" s="23"/>
      <c r="C103" s="15"/>
      <c r="D103" s="15"/>
      <c r="E103" s="15"/>
      <c r="F103" s="15"/>
      <c r="G103" s="23"/>
      <c r="H103" s="15"/>
      <c r="I103" s="23"/>
      <c r="J103" s="23"/>
      <c r="K103" s="23"/>
      <c r="L103" s="23"/>
    </row>
    <row r="104" spans="1:12" ht="15">
      <c r="A104" s="15"/>
      <c r="B104" s="23"/>
      <c r="C104" s="15"/>
      <c r="D104" s="15"/>
      <c r="E104" s="15"/>
      <c r="F104" s="15"/>
      <c r="G104" s="23"/>
      <c r="H104" s="15"/>
      <c r="I104" s="23"/>
      <c r="J104" s="23"/>
      <c r="K104" s="23"/>
      <c r="L104" s="23"/>
    </row>
    <row r="105" spans="1:12" ht="15">
      <c r="A105" s="15"/>
      <c r="B105" s="23"/>
      <c r="C105" s="34"/>
      <c r="D105" s="15"/>
      <c r="E105" s="34"/>
      <c r="F105" s="15"/>
      <c r="G105" s="23"/>
      <c r="H105" s="15"/>
      <c r="I105" s="23"/>
      <c r="J105" s="23"/>
      <c r="K105" s="23"/>
      <c r="L105" s="23"/>
    </row>
    <row r="106" spans="1:12" ht="15">
      <c r="A106" s="15"/>
      <c r="B106" s="23"/>
      <c r="C106" s="34"/>
      <c r="D106" s="15"/>
      <c r="E106" s="34"/>
      <c r="F106" s="15"/>
      <c r="G106" s="23"/>
      <c r="H106" s="15"/>
      <c r="I106" s="23"/>
      <c r="J106" s="23"/>
      <c r="K106" s="23"/>
      <c r="L106" s="23"/>
    </row>
    <row r="107" spans="1:12" ht="15">
      <c r="A107" s="15"/>
      <c r="B107" s="23"/>
      <c r="C107" s="34"/>
      <c r="D107" s="15"/>
      <c r="E107" s="34"/>
      <c r="F107" s="15"/>
      <c r="G107" s="23"/>
      <c r="H107" s="15"/>
      <c r="I107" s="23"/>
      <c r="J107" s="23"/>
      <c r="K107" s="23"/>
      <c r="L107" s="23"/>
    </row>
  </sheetData>
  <mergeCells count="7">
    <mergeCell ref="A2:L2"/>
    <mergeCell ref="P9:P10"/>
    <mergeCell ref="Q9:Q10"/>
    <mergeCell ref="N3:N8"/>
    <mergeCell ref="O3:O8"/>
    <mergeCell ref="P3:P8"/>
    <mergeCell ref="Q3:Q8"/>
  </mergeCells>
  <printOptions/>
  <pageMargins left="0.7" right="0.7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2022-05-17T07:18:01Z</dcterms:modified>
  <cp:category/>
  <cp:version/>
  <cp:contentType/>
  <cp:contentStatus/>
</cp:coreProperties>
</file>